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ogdant\Desktop\"/>
    </mc:Choice>
  </mc:AlternateContent>
  <bookViews>
    <workbookView xWindow="0" yWindow="0" windowWidth="28800" windowHeight="11715" firstSheet="263" activeTab="272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6" r:id="rId178"/>
    <sheet name="13.12.2022" sheetId="205" r:id="rId179"/>
    <sheet name="21.12.2022 " sheetId="207" r:id="rId180"/>
    <sheet name="23.12.2022 " sheetId="208" r:id="rId181"/>
    <sheet name="27.01.2023" sheetId="209" r:id="rId182"/>
    <sheet name="31.01.2023" sheetId="210" r:id="rId183"/>
    <sheet name="02.02.2023" sheetId="211" r:id="rId184"/>
    <sheet name="22.02.2023" sheetId="212" r:id="rId185"/>
    <sheet name="02.03.2023" sheetId="213" r:id="rId186"/>
    <sheet name="09.03.2023" sheetId="214" r:id="rId187"/>
    <sheet name="16.03.2023" sheetId="215" r:id="rId188"/>
    <sheet name="23.03.2023" sheetId="216" r:id="rId189"/>
    <sheet name="27.03.2023" sheetId="217" r:id="rId190"/>
    <sheet name="28.03.2023" sheetId="218" r:id="rId191"/>
    <sheet name="30.03.2023" sheetId="219" r:id="rId192"/>
    <sheet name="06.04.2023" sheetId="220" r:id="rId193"/>
    <sheet name="07.04.2023" sheetId="221" r:id="rId194"/>
    <sheet name="10.04.2023" sheetId="223" r:id="rId195"/>
    <sheet name="10.04.2023 (2)" sheetId="224" r:id="rId196"/>
    <sheet name="16.05.2023" sheetId="225" r:id="rId197"/>
    <sheet name="18.05.2023" sheetId="226" r:id="rId198"/>
    <sheet name="24.05.2023" sheetId="227" r:id="rId199"/>
    <sheet name="25.05.2023 " sheetId="228" r:id="rId200"/>
    <sheet name="26.05.2023 " sheetId="229" r:id="rId201"/>
    <sheet name="29.05.2023 " sheetId="230" r:id="rId202"/>
    <sheet name="07.06.2023" sheetId="231" r:id="rId203"/>
    <sheet name="13.06.2023" sheetId="232" r:id="rId204"/>
    <sheet name="21.06.2023" sheetId="233" r:id="rId205"/>
    <sheet name="07.07.2023" sheetId="235" r:id="rId206"/>
    <sheet name="14.07.2023" sheetId="236" r:id="rId207"/>
    <sheet name="14.07.2023 (2)" sheetId="237" r:id="rId208"/>
    <sheet name="28.07.2023" sheetId="238" r:id="rId209"/>
    <sheet name="09.08.2023" sheetId="239" r:id="rId210"/>
    <sheet name="16.08.2023" sheetId="241" r:id="rId211"/>
    <sheet name="22.08.2023 " sheetId="242" r:id="rId212"/>
    <sheet name="23.08.2023" sheetId="243" r:id="rId213"/>
    <sheet name="30.08.2023" sheetId="244" r:id="rId214"/>
    <sheet name="31.08.2023" sheetId="245" r:id="rId215"/>
    <sheet name="04.09.2023" sheetId="246" r:id="rId216"/>
    <sheet name="06.09.2023" sheetId="247" r:id="rId217"/>
    <sheet name="21.09.2023" sheetId="248" r:id="rId218"/>
    <sheet name="26.09.2023" sheetId="249" r:id="rId219"/>
    <sheet name="27.09.2023" sheetId="250" r:id="rId220"/>
    <sheet name="24.10.2023" sheetId="251" r:id="rId221"/>
    <sheet name="01.11.2023" sheetId="252" r:id="rId222"/>
    <sheet name="15.11.2023" sheetId="253" r:id="rId223"/>
    <sheet name="22.11,2023" sheetId="254" r:id="rId224"/>
    <sheet name="24.11.2023" sheetId="255" r:id="rId225"/>
    <sheet name="28.11.2023" sheetId="256" r:id="rId226"/>
    <sheet name="11.12.2023" sheetId="257" r:id="rId227"/>
    <sheet name="13.12.2023" sheetId="259" r:id="rId228"/>
    <sheet name="15.12.2023" sheetId="260" r:id="rId229"/>
    <sheet name="21.12.2023" sheetId="262" r:id="rId230"/>
    <sheet name="22.12.2023" sheetId="261" r:id="rId231"/>
    <sheet name="27.12.2023" sheetId="263" r:id="rId232"/>
    <sheet name="28.12.2023" sheetId="264" r:id="rId233"/>
    <sheet name="23.01.2024" sheetId="266" r:id="rId234"/>
    <sheet name="31.01.2024" sheetId="267" r:id="rId235"/>
    <sheet name="01.02.2024" sheetId="268" r:id="rId236"/>
    <sheet name="07.02.2024" sheetId="269" r:id="rId237"/>
    <sheet name="09.02.2024" sheetId="270" r:id="rId238"/>
    <sheet name="15.02.2024" sheetId="271" r:id="rId239"/>
    <sheet name="21.02.2024" sheetId="272" r:id="rId240"/>
    <sheet name="28.02.2024" sheetId="273" r:id="rId241"/>
    <sheet name="05.03.2024" sheetId="274" r:id="rId242"/>
    <sheet name="13.03.2024" sheetId="275" r:id="rId243"/>
    <sheet name="19.03.2024" sheetId="276" r:id="rId244"/>
    <sheet name="21.03.2024" sheetId="277" r:id="rId245"/>
    <sheet name="02.04.2024" sheetId="278" r:id="rId246"/>
    <sheet name="08.04.2024" sheetId="279" r:id="rId247"/>
    <sheet name="11.04.2024" sheetId="280" r:id="rId248"/>
    <sheet name="15.04.2024" sheetId="281" r:id="rId249"/>
    <sheet name="25.04.2024" sheetId="282" r:id="rId250"/>
    <sheet name="30.04.2024" sheetId="283" r:id="rId251"/>
    <sheet name="09.05.2024" sheetId="284" r:id="rId252"/>
    <sheet name="10.05.2024" sheetId="285" r:id="rId253"/>
    <sheet name="13.05.2024" sheetId="286" r:id="rId254"/>
    <sheet name="28.05.2024" sheetId="287" r:id="rId255"/>
    <sheet name="10.06.2024" sheetId="288" r:id="rId256"/>
    <sheet name="13.06.2024" sheetId="289" r:id="rId257"/>
    <sheet name="17.06.2024" sheetId="290" r:id="rId258"/>
    <sheet name="01.07.2024" sheetId="291" r:id="rId259"/>
    <sheet name="02.07.2024" sheetId="292" r:id="rId260"/>
    <sheet name="15.07.2024 " sheetId="293" r:id="rId261"/>
    <sheet name="18.07.2024" sheetId="294" r:id="rId262"/>
    <sheet name="23.07.2024" sheetId="295" r:id="rId263"/>
    <sheet name="31.07.2024" sheetId="296" r:id="rId264"/>
    <sheet name="06.08.2024" sheetId="297" r:id="rId265"/>
    <sheet name="22.08.2024" sheetId="298" r:id="rId266"/>
    <sheet name="29.08.2024" sheetId="299" r:id="rId267"/>
    <sheet name="06.09.2024" sheetId="300" r:id="rId268"/>
    <sheet name="18.09.2024" sheetId="301" r:id="rId269"/>
    <sheet name="24.09.2024 " sheetId="302" r:id="rId270"/>
    <sheet name="25.09.2024 " sheetId="303" r:id="rId271"/>
    <sheet name="26.09.2024" sheetId="304" r:id="rId272"/>
    <sheet name="23.10.2024" sheetId="306" r:id="rId273"/>
  </sheets>
  <externalReferences>
    <externalReference r:id="rId274"/>
    <externalReference r:id="rId275"/>
    <externalReference r:id="rId276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06" l="1"/>
  <c r="G6" i="306"/>
  <c r="F6" i="306"/>
  <c r="H7" i="304" l="1"/>
  <c r="G7" i="304" l="1"/>
  <c r="F7" i="304"/>
  <c r="G6" i="303" l="1"/>
  <c r="F6" i="303"/>
  <c r="G6" i="302" l="1"/>
  <c r="F6" i="302"/>
  <c r="F7" i="301" l="1"/>
  <c r="G7" i="301"/>
  <c r="F9" i="300" l="1"/>
  <c r="G9" i="300"/>
  <c r="G6" i="299" l="1"/>
  <c r="F6" i="299"/>
  <c r="G6" i="298" l="1"/>
  <c r="F6" i="298"/>
  <c r="G6" i="297" l="1"/>
  <c r="F6" i="297"/>
  <c r="F9" i="296" l="1"/>
  <c r="G9" i="296"/>
  <c r="F7" i="295" l="1"/>
  <c r="G7" i="295"/>
  <c r="G10" i="294" l="1"/>
  <c r="F10" i="294"/>
  <c r="F11" i="293" l="1"/>
  <c r="G11" i="293"/>
  <c r="G8" i="292" l="1"/>
  <c r="F8" i="292"/>
  <c r="H8" i="291" l="1"/>
  <c r="G8" i="291"/>
  <c r="F8" i="291"/>
  <c r="H8" i="290" l="1"/>
  <c r="G8" i="290"/>
  <c r="F8" i="290"/>
  <c r="F8" i="289" l="1"/>
  <c r="G8" i="289"/>
  <c r="H8" i="289"/>
  <c r="H7" i="288" l="1"/>
  <c r="G7" i="288"/>
  <c r="F7" i="288"/>
  <c r="F7" i="287" l="1"/>
  <c r="H7" i="287" l="1"/>
  <c r="G7" i="287"/>
  <c r="F9" i="286" l="1"/>
  <c r="H9" i="286"/>
  <c r="G9" i="286" l="1"/>
  <c r="G6" i="285" l="1"/>
  <c r="F6" i="285"/>
  <c r="I5" i="284" l="1"/>
  <c r="I6" i="284"/>
  <c r="I7" i="284"/>
  <c r="D7" i="284"/>
  <c r="E7" i="284"/>
  <c r="F7" i="284"/>
  <c r="D6" i="284"/>
  <c r="E6" i="284"/>
  <c r="F6" i="284"/>
  <c r="D5" i="284"/>
  <c r="E5" i="284"/>
  <c r="F5" i="284"/>
  <c r="H8" i="284"/>
  <c r="G8" i="284"/>
  <c r="F8" i="284"/>
  <c r="G6" i="283" l="1"/>
  <c r="F6" i="283"/>
  <c r="H9" i="282" l="1"/>
  <c r="F9" i="282"/>
  <c r="G9" i="282"/>
  <c r="F8" i="281" l="1"/>
  <c r="H8" i="281"/>
  <c r="G8" i="281"/>
  <c r="H12" i="280" l="1"/>
  <c r="G12" i="280"/>
  <c r="F12" i="280"/>
  <c r="H6" i="279" l="1"/>
  <c r="G6" i="279"/>
  <c r="F6" i="279"/>
  <c r="F7" i="278" l="1"/>
  <c r="H7" i="278" l="1"/>
  <c r="G7" i="278"/>
  <c r="H6" i="277" l="1"/>
  <c r="G6" i="277"/>
  <c r="F6" i="277"/>
  <c r="H9" i="276" l="1"/>
  <c r="G9" i="276"/>
  <c r="F9" i="276"/>
  <c r="H12" i="275" l="1"/>
  <c r="G12" i="275" l="1"/>
  <c r="F12" i="275"/>
  <c r="F8" i="274" l="1"/>
  <c r="H8" i="274"/>
  <c r="G8" i="274"/>
  <c r="F8" i="273" l="1"/>
  <c r="H8" i="273"/>
  <c r="G8" i="273"/>
  <c r="F12" i="272" l="1"/>
  <c r="H12" i="272"/>
  <c r="G12" i="272"/>
  <c r="H6" i="271" l="1"/>
  <c r="F6" i="271"/>
  <c r="F8" i="270" l="1"/>
  <c r="H8" i="270"/>
  <c r="F7" i="269" l="1"/>
  <c r="H7" i="269"/>
  <c r="G15" i="268" l="1"/>
  <c r="F15" i="268"/>
  <c r="H15" i="268"/>
  <c r="H7" i="267" l="1"/>
  <c r="F7" i="267"/>
  <c r="F7" i="266" l="1"/>
  <c r="H7" i="266"/>
  <c r="H8" i="264" l="1"/>
  <c r="F8" i="264"/>
  <c r="G8" i="264"/>
  <c r="F8" i="263" l="1"/>
  <c r="H12" i="261" l="1"/>
  <c r="G12" i="261"/>
  <c r="F12" i="261"/>
  <c r="G17" i="260" l="1"/>
  <c r="F17" i="260"/>
  <c r="E17" i="260"/>
  <c r="E7" i="259" l="1"/>
  <c r="G7" i="259"/>
  <c r="F7" i="259"/>
  <c r="F6" i="257" l="1"/>
  <c r="G6" i="257" l="1"/>
  <c r="E6" i="257"/>
  <c r="E9" i="255" l="1"/>
  <c r="G9" i="255"/>
  <c r="F9" i="255"/>
  <c r="E9" i="254" l="1"/>
  <c r="G9" i="254"/>
  <c r="F9" i="254"/>
  <c r="E8" i="253" l="1"/>
  <c r="G8" i="253"/>
  <c r="F8" i="253"/>
  <c r="G7" i="252" l="1"/>
  <c r="E7" i="252" l="1"/>
  <c r="F7" i="252"/>
  <c r="G7" i="251" l="1"/>
  <c r="E7" i="251" l="1"/>
  <c r="F7" i="251"/>
  <c r="G6" i="250" l="1"/>
  <c r="F6" i="250"/>
  <c r="E6" i="250"/>
  <c r="G8" i="249" l="1"/>
  <c r="F8" i="249"/>
  <c r="E8" i="249"/>
  <c r="G8" i="248" l="1"/>
  <c r="F8" i="248"/>
  <c r="E8" i="248"/>
  <c r="G12" i="247" l="1"/>
  <c r="F12" i="247" l="1"/>
  <c r="E12" i="247"/>
  <c r="G9" i="246" l="1"/>
  <c r="F9" i="246"/>
  <c r="E9" i="246"/>
  <c r="G15" i="245" l="1"/>
  <c r="F15" i="245"/>
  <c r="E15" i="245"/>
  <c r="G8" i="244" l="1"/>
  <c r="F8" i="244" l="1"/>
  <c r="E8" i="244"/>
  <c r="E10" i="243" l="1"/>
  <c r="G10" i="243" l="1"/>
  <c r="F10" i="243"/>
  <c r="G6" i="242" l="1"/>
  <c r="F6" i="242"/>
  <c r="E6" i="242"/>
  <c r="F6" i="241" l="1"/>
  <c r="G6" i="241"/>
  <c r="E6" i="241"/>
  <c r="E12" i="239" l="1"/>
  <c r="G12" i="239"/>
  <c r="F12" i="239"/>
  <c r="E9" i="238" l="1"/>
  <c r="F9" i="238"/>
  <c r="G9" i="238"/>
  <c r="F6" i="237" l="1"/>
  <c r="G6" i="237"/>
  <c r="E6" i="237"/>
  <c r="G14" i="236" l="1"/>
  <c r="F14" i="236" l="1"/>
  <c r="E14" i="236"/>
  <c r="H10" i="235" l="1"/>
  <c r="J10" i="235"/>
  <c r="I10" i="235"/>
  <c r="H9" i="233" l="1"/>
  <c r="J9" i="233"/>
  <c r="I9" i="233" l="1"/>
  <c r="H10" i="232" l="1"/>
  <c r="J10" i="232"/>
  <c r="I10" i="232" l="1"/>
  <c r="G10" i="231" l="1"/>
  <c r="I10" i="231"/>
  <c r="H10" i="231"/>
  <c r="G9" i="230" l="1"/>
  <c r="I9" i="230"/>
  <c r="H9" i="230"/>
  <c r="H8" i="229" l="1"/>
  <c r="I8" i="229"/>
  <c r="G8" i="229"/>
  <c r="G9" i="228" l="1"/>
  <c r="I9" i="228" l="1"/>
  <c r="H9" i="228"/>
  <c r="I9" i="227" l="1"/>
  <c r="H9" i="227"/>
  <c r="G9" i="227"/>
  <c r="I10" i="226" l="1"/>
  <c r="G10" i="226"/>
  <c r="H10" i="226" l="1"/>
  <c r="I8" i="225" l="1"/>
  <c r="H8" i="225"/>
  <c r="G8" i="225"/>
  <c r="I8" i="224" l="1"/>
  <c r="H8" i="224"/>
  <c r="G8" i="224"/>
  <c r="I9" i="223" l="1"/>
  <c r="H9" i="223"/>
  <c r="G9" i="223"/>
  <c r="G9" i="221" l="1"/>
  <c r="I9" i="221" l="1"/>
  <c r="H9" i="221"/>
  <c r="I12" i="220" l="1"/>
  <c r="G12" i="220"/>
  <c r="H12" i="220"/>
  <c r="I9" i="219" l="1"/>
  <c r="H9" i="219"/>
  <c r="G9" i="219"/>
  <c r="I9" i="218" l="1"/>
  <c r="H9" i="218"/>
  <c r="G9" i="218"/>
  <c r="G9" i="217" l="1"/>
  <c r="H9" i="217"/>
  <c r="G9" i="216" l="1"/>
  <c r="H9" i="216" l="1"/>
  <c r="G11" i="215" l="1"/>
  <c r="I11" i="215"/>
  <c r="H11" i="215"/>
  <c r="I8" i="214" l="1"/>
  <c r="H8" i="214"/>
  <c r="G8" i="214"/>
  <c r="I9" i="213" l="1"/>
  <c r="H9" i="213"/>
  <c r="G9" i="213"/>
  <c r="G9" i="212" l="1"/>
  <c r="I9" i="212"/>
  <c r="H9" i="212"/>
  <c r="I9" i="211" l="1"/>
  <c r="G9" i="211"/>
  <c r="H9" i="211" l="1"/>
  <c r="G17" i="210" l="1"/>
  <c r="I17" i="210"/>
  <c r="H17" i="210"/>
  <c r="I9" i="209" l="1"/>
  <c r="G9" i="209" l="1"/>
  <c r="H9" i="209"/>
  <c r="I9" i="208" l="1"/>
  <c r="H9" i="208"/>
  <c r="G9" i="208"/>
  <c r="G13" i="207" l="1"/>
  <c r="I13" i="207"/>
  <c r="H13" i="207"/>
  <c r="G7" i="205" l="1"/>
  <c r="G8" i="205"/>
  <c r="I11" i="206" l="1"/>
  <c r="H11" i="206"/>
  <c r="G11" i="206"/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<sst xmlns="http://schemas.openxmlformats.org/spreadsheetml/2006/main" count="9259" uniqueCount="1953">
  <si>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</si>
  <si>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</si>
  <si>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</si>
  <si>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</si>
  <si>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</si>
  <si>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</si>
  <si>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</si>
  <si>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</si>
  <si>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</si>
  <si>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</si>
  <si>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</si>
  <si>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</si>
  <si>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</si>
  <si>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</si>
  <si>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</si>
  <si>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</si>
  <si>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</si>
  <si>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</si>
  <si>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</si>
  <si>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</si>
  <si>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</si>
  <si>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</si>
  <si>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</si>
  <si>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</si>
  <si>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</si>
  <si>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</si>
  <si>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</si>
  <si>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</si>
  <si>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</si>
  <si>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</si>
  <si>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</si>
  <si>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</si>
  <si>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</si>
  <si>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</si>
  <si>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</si>
  <si>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</si>
  <si>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</si>
  <si>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</si>
  <si>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</si>
  <si>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</si>
  <si>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</si>
  <si>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</si>
  <si>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</si>
  <si>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</si>
  <si>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</si>
  <si>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</si>
  <si>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</si>
  <si>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</si>
  <si>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</si>
  <si>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</si>
  <si>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</si>
  <si>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</si>
  <si>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</si>
  <si>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</si>
  <si>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</si>
  <si>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</si>
  <si>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</si>
  <si>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</si>
  <si>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</si>
  <si>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</si>
  <si>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</si>
  <si>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</si>
  <si>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</si>
  <si>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</si>
  <si>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</si>
  <si>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</si>
  <si>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</si>
  <si>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</si>
  <si>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</si>
  <si>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</si>
  <si>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</si>
  <si>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</si>
  <si>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</si>
  <si>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</si>
  <si>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</si>
  <si>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</si>
  <si>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</si>
  <si>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</si>
  <si>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</si>
  <si>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</si>
  <si>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</si>
  <si>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</si>
  <si>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</si>
  <si>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</si>
  <si>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</si>
  <si>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</si>
  <si>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</si>
  <si>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</si>
  <si>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</si>
  <si>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</si>
  <si>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</si>
  <si>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</si>
  <si>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</si>
  <si>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</si>
  <si>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</si>
  <si>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</si>
  <si>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</si>
  <si>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</si>
  <si>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</si>
  <si>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</si>
  <si>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</si>
  <si>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</si>
  <si>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</si>
  <si>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</si>
  <si>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</si>
  <si>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</si>
  <si>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</si>
  <si>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</si>
  <si>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</si>
  <si>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</si>
  <si>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</si>
  <si>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</si>
  <si>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</si>
  <si>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</si>
  <si>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</si>
  <si>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</si>
  <si>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</si>
  <si>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</si>
  <si>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</si>
  <si>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</si>
  <si>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</si>
  <si>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</si>
  <si>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</si>
  <si>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</si>
  <si>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</si>
  <si>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</si>
  <si>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</si>
  <si>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</si>
  <si>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</si>
  <si>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</si>
  <si>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</si>
  <si>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</si>
  <si>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</si>
  <si>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</si>
  <si>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</si>
  <si>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</si>
  <si>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</si>
  <si>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</si>
  <si>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</si>
  <si>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</si>
  <si>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</si>
  <si>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</si>
  <si>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</si>
  <si>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</si>
  <si>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</si>
  <si>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</si>
  <si>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</si>
  <si>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</si>
  <si>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</si>
  <si>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</si>
  <si>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</si>
  <si>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</si>
  <si>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</si>
  <si>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</si>
  <si>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</si>
  <si>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</si>
  <si>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</si>
  <si>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</si>
  <si>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</si>
  <si>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</si>
  <si>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</si>
  <si>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</si>
  <si>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</si>
  <si>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</si>
  <si>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</si>
  <si>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</si>
  <si>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</si>
  <si>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</si>
  <si>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</si>
  <si>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</si>
  <si>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</si>
  <si>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</si>
  <si>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</si>
  <si>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</si>
  <si>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</si>
  <si>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</si>
  <si>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</si>
  <si>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</si>
  <si>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</si>
  <si>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</si>
  <si>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</si>
  <si>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</si>
  <si>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</si>
  <si>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</si>
  <si>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</si>
  <si>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</si>
  <si>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</si>
  <si>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</si>
  <si>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</si>
  <si>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</si>
  <si>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</si>
  <si>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</si>
  <si>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</si>
  <si>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</si>
  <si>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</si>
  <si>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</si>
  <si>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</si>
  <si>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</si>
  <si>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</si>
  <si>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</si>
  <si>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</si>
  <si>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</si>
  <si>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</si>
  <si>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</si>
  <si>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</si>
  <si>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</si>
  <si>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</si>
  <si>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</si>
  <si>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</si>
  <si>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</si>
  <si>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</si>
  <si>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</si>
  <si>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</si>
  <si>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</si>
  <si>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</si>
  <si>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</si>
  <si>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</si>
  <si>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</si>
  <si>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</si>
  <si>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</si>
  <si>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</si>
  <si>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</si>
  <si>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</si>
  <si>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</si>
  <si>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</si>
  <si>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</si>
  <si>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</si>
  <si>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</si>
  <si>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</si>
  <si>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</si>
  <si>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</si>
  <si>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</si>
  <si>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</si>
  <si>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</si>
  <si>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</si>
  <si>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</si>
  <si>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</si>
  <si>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</si>
  <si>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</si>
  <si>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</si>
  <si>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</si>
  <si>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</si>
  <si>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</si>
  <si>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</si>
  <si>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</si>
  <si>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</si>
  <si>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</si>
  <si>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</si>
  <si>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</si>
  <si>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</si>
  <si>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</si>
  <si>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</si>
  <si>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</si>
  <si>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</si>
  <si>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</si>
  <si>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</si>
  <si>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</si>
  <si>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</si>
  <si>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</si>
  <si>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</si>
  <si>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</si>
  <si>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</si>
  <si>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</si>
  <si>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</si>
  <si>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</si>
  <si>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</si>
  <si>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</si>
  <si>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</si>
  <si>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</si>
  <si>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</si>
  <si>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</si>
  <si>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</si>
  <si>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</si>
  <si>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</si>
  <si>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</si>
  <si>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</si>
  <si>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</si>
  <si>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</si>
  <si>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</si>
  <si>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</si>
  <si>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</si>
  <si>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</si>
  <si>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</si>
  <si>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</si>
  <si>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</si>
  <si>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</si>
  <si>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</si>
  <si>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</si>
  <si>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</si>
  <si>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</si>
  <si>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</si>
  <si>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</si>
  <si>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</si>
  <si>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</si>
  <si>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</si>
  <si>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</si>
  <si>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</si>
  <si>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</si>
  <si>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</si>
  <si>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</si>
  <si>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</si>
  <si>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</si>
  <si>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</si>
  <si>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</si>
  <si>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</si>
  <si>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</si>
  <si>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</si>
  <si>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</si>
  <si>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</si>
  <si>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</si>
  <si>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</si>
  <si>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</si>
  <si>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</si>
  <si>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</si>
  <si>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</si>
  <si>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</si>
  <si>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</si>
  <si>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</si>
  <si>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</si>
  <si>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</si>
  <si>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</si>
  <si>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</si>
  <si>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</si>
  <si>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</si>
  <si>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</si>
  <si>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</si>
  <si>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</si>
  <si>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</si>
  <si>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</si>
  <si>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</si>
  <si>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</si>
  <si>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</si>
  <si>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</si>
  <si>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</si>
  <si>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</si>
  <si>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</si>
  <si>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</si>
  <si>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</si>
  <si>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</si>
  <si>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</si>
  <si>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</si>
  <si>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</si>
  <si>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</si>
  <si>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</si>
  <si>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</si>
  <si>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</si>
  <si>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</si>
  <si>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</si>
  <si>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</si>
  <si>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</si>
  <si>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</si>
  <si>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</si>
  <si>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</si>
  <si>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</si>
  <si>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</si>
  <si>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</si>
  <si>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</si>
  <si>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</si>
  <si>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</si>
  <si>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</si>
  <si>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</si>
  <si>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</si>
  <si>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</si>
  <si>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</si>
  <si>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</si>
  <si>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</si>
  <si>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</si>
  <si>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</si>
  <si>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</si>
  <si>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</si>
  <si>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</si>
  <si>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</si>
  <si>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</si>
  <si>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</si>
  <si>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</si>
  <si>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</si>
  <si>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</si>
  <si>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</si>
  <si>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</si>
  <si>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</si>
  <si>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</si>
  <si>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</si>
  <si>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</si>
  <si>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</si>
  <si>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</si>
  <si>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</si>
  <si>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</si>
  <si>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</si>
  <si>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</si>
  <si>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</si>
  <si>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</si>
  <si>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</si>
  <si>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</si>
  <si>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</si>
  <si>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</si>
  <si>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</si>
  <si>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</si>
  <si>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</si>
  <si>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</si>
  <si>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</si>
  <si>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</si>
  <si>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</si>
  <si>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</si>
  <si>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</si>
  <si>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</si>
  <si>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</si>
  <si>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</si>
  <si>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</si>
  <si>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</si>
  <si>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</si>
  <si>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</si>
  <si>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</si>
  <si>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</si>
  <si>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</si>
  <si>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</si>
  <si>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</si>
  <si>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</si>
  <si>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</si>
  <si>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</si>
  <si>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</si>
  <si>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</si>
  <si>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</si>
  <si>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</si>
  <si>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</si>
  <si>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</si>
  <si>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</si>
  <si>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</si>
  <si>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</si>
  <si>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</si>
  <si>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</si>
  <si>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</si>
  <si>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</si>
  <si>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</si>
  <si>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</si>
  <si>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</si>
  <si>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</si>
  <si>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</si>
  <si>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</si>
  <si>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</si>
  <si>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</si>
  <si>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</si>
  <si>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</si>
  <si>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</si>
  <si>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</si>
  <si>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</si>
  <si>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</si>
  <si>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</si>
  <si>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</si>
  <si>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</si>
  <si>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</si>
  <si>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</si>
  <si>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</si>
  <si>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</si>
  <si>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</si>
  <si>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</si>
  <si>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</si>
  <si>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</si>
  <si>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</si>
  <si>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</si>
  <si>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</si>
  <si>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</si>
  <si>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</si>
  <si>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</si>
  <si>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</si>
  <si>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</si>
  <si>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</si>
  <si>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</si>
  <si>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</si>
  <si>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</si>
  <si>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</si>
  <si>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</si>
  <si>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</si>
  <si>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</si>
  <si>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</si>
  <si>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</si>
  <si>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</si>
  <si>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</si>
  <si>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</si>
  <si>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</si>
  <si>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</si>
  <si>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</si>
  <si>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</si>
  <si>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</si>
  <si>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</si>
  <si>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</si>
  <si>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</si>
  <si>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</si>
  <si>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</si>
  <si>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</si>
  <si>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</si>
  <si>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</si>
  <si>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</si>
  <si>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</si>
  <si>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</si>
  <si>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</si>
  <si>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</si>
  <si>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</si>
  <si>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</si>
  <si>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</si>
  <si>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</si>
  <si>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</si>
  <si>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</si>
  <si>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</si>
  <si>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</si>
  <si>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</si>
  <si>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</si>
  <si>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</si>
  <si>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</si>
  <si>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</si>
  <si>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</si>
  <si>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</si>
  <si>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</si>
  <si>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</si>
  <si>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</si>
  <si>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</si>
  <si>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</si>
  <si>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</si>
  <si>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</si>
  <si>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</si>
  <si>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</si>
  <si>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</si>
  <si>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</si>
  <si>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</si>
  <si>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</si>
  <si>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</si>
  <si>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</si>
  <si>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</si>
  <si>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</si>
  <si>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</si>
  <si>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</si>
  <si>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</si>
  <si>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</si>
  <si>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</si>
  <si>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</si>
  <si>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</si>
  <si>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</si>
  <si>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</si>
  <si>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</si>
  <si>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</si>
  <si>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</si>
  <si>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</si>
  <si>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</si>
  <si>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</si>
  <si>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</si>
  <si>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</si>
  <si>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</si>
  <si>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</si>
  <si>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</si>
  <si>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</si>
  <si>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</si>
  <si>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</si>
  <si>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</si>
  <si>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</si>
  <si>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</si>
  <si>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</si>
  <si>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</si>
  <si>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</si>
  <si>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</si>
  <si>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</si>
  <si>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</si>
  <si>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</si>
  <si>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</si>
  <si>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</si>
  <si>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</si>
  <si>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</si>
  <si>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</si>
  <si>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</si>
  <si>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</si>
  <si>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</si>
  <si>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</si>
  <si>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</si>
  <si>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</si>
  <si>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</si>
  <si>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</si>
  <si>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</si>
  <si>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</si>
  <si>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</si>
  <si>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</si>
  <si>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</si>
  <si>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</si>
  <si>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</si>
  <si>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</si>
  <si>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</si>
  <si>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</si>
  <si>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</si>
  <si>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</si>
  <si>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</si>
  <si>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</si>
  <si>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</si>
  <si>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</si>
  <si>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</si>
  <si>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</si>
  <si>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</si>
  <si>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</si>
  <si>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</si>
  <si>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</si>
  <si>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</si>
  <si>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</si>
  <si>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</si>
  <si>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</si>
  <si>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</si>
  <si>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</si>
  <si>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</si>
  <si>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</si>
  <si>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</si>
  <si>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</si>
  <si>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</si>
  <si>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</si>
  <si>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</si>
  <si>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</si>
  <si>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</si>
  <si>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</si>
  <si>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</si>
  <si>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</si>
  <si>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</si>
  <si>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</si>
  <si>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</si>
  <si>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</si>
  <si>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</si>
  <si>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</si>
  <si>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</si>
  <si>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</si>
  <si>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</si>
  <si>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</si>
  <si>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</si>
  <si>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</si>
  <si>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</si>
  <si>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</si>
  <si>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</si>
  <si>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</si>
  <si>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</si>
  <si>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</si>
  <si>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</si>
  <si>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</si>
  <si>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</si>
  <si>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</si>
  <si>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</si>
  <si>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</si>
  <si>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</si>
  <si>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</si>
  <si>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</si>
  <si>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</si>
  <si>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</si>
  <si>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</si>
  <si>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</si>
  <si>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</si>
  <si>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</si>
  <si>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</si>
  <si>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</si>
  <si>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</si>
  <si>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</si>
  <si>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</si>
  <si>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</si>
  <si>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</si>
  <si>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</si>
  <si>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</si>
  <si>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</si>
  <si>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</si>
  <si>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</si>
  <si>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</si>
  <si>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</si>
  <si>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</si>
  <si>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</si>
  <si>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</si>
  <si>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</si>
  <si>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</si>
  <si>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</si>
  <si>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</si>
  <si>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</si>
  <si>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</si>
  <si>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</si>
  <si>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</si>
  <si>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</si>
  <si>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</si>
  <si>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</si>
  <si>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</si>
  <si>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</si>
  <si>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</si>
  <si>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</si>
  <si>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</si>
  <si>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</si>
  <si>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</si>
  <si>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</si>
  <si>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</si>
  <si>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</si>
  <si>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</si>
  <si>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</si>
  <si>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</si>
  <si>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</si>
  <si>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</si>
  <si>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</si>
  <si>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</si>
  <si>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</si>
  <si>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</si>
  <si>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</si>
  <si>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</si>
  <si>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</si>
  <si>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</si>
  <si>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</si>
  <si>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</si>
  <si>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</si>
  <si>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</si>
  <si>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</si>
  <si>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</si>
  <si>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</si>
  <si>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</si>
  <si>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</si>
  <si>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</si>
  <si>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</si>
  <si>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</si>
  <si>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</si>
  <si>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</si>
  <si>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</si>
  <si>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</si>
  <si>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</si>
  <si>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</si>
  <si>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</si>
  <si>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</si>
  <si>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</si>
  <si>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</si>
  <si>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</si>
  <si>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</si>
  <si>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</si>
  <si>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</si>
  <si>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</si>
  <si>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</si>
  <si>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</si>
  <si>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</si>
  <si>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</si>
  <si>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</si>
  <si>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</si>
  <si>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</si>
  <si>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</si>
  <si>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</si>
  <si>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</si>
  <si>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</si>
  <si>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</si>
  <si>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</si>
  <si>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</si>
  <si>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</si>
  <si>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</si>
  <si>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</si>
  <si>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</si>
  <si>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</si>
  <si>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</si>
  <si>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</si>
  <si>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</si>
  <si>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</si>
  <si>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</si>
  <si>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</si>
  <si>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</si>
  <si>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</si>
  <si>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</si>
  <si>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</si>
  <si>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</si>
  <si>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</si>
  <si>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</si>
  <si>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</si>
  <si>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</si>
  <si>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</si>
  <si>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</si>
  <si>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</si>
  <si>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</si>
  <si>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</si>
  <si>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</si>
  <si>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</si>
  <si>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</si>
  <si>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</si>
  <si>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</si>
  <si>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</si>
  <si>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</si>
  <si>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</si>
  <si>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</si>
  <si>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</si>
  <si>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</si>
  <si>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</si>
  <si>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</si>
  <si>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</si>
  <si>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</si>
  <si>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</si>
  <si>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</si>
  <si>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</si>
  <si>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</si>
  <si>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</si>
  <si>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</si>
  <si>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</si>
  <si>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</si>
  <si>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</si>
  <si>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</si>
  <si>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</si>
  <si>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</si>
  <si>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</si>
  <si>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</si>
  <si>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</si>
  <si>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</si>
  <si>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</si>
  <si>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</si>
  <si>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</si>
  <si>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</si>
  <si>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</si>
  <si>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</si>
  <si>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</si>
  <si>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</si>
  <si>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</si>
  <si>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</si>
  <si>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</si>
  <si>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</si>
  <si>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</si>
  <si>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</si>
  <si>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</si>
  <si>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</si>
  <si>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</si>
  <si>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</si>
  <si>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</si>
  <si>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</si>
  <si>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</si>
  <si>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</si>
  <si>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</si>
  <si>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</si>
  <si>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</si>
  <si>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</si>
  <si>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</si>
  <si>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</si>
  <si>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</si>
  <si>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</si>
  <si>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</si>
  <si>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</si>
  <si>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</si>
  <si>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</si>
  <si>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</si>
  <si>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</si>
  <si>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</si>
  <si>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</si>
  <si>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</si>
  <si>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</si>
  <si>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</si>
  <si>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</si>
  <si>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</si>
  <si>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</si>
  <si>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</si>
  <si>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</si>
  <si>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</si>
  <si>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</si>
  <si>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</si>
  <si>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</si>
  <si>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</si>
  <si>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</si>
  <si>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</si>
  <si>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</si>
  <si>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</si>
  <si>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</si>
  <si>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</si>
  <si>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</si>
  <si>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</si>
  <si>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</si>
  <si>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</si>
  <si>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</si>
  <si>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</si>
  <si>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</si>
  <si>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</si>
  <si>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</si>
  <si>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</si>
  <si>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</si>
  <si>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</si>
  <si>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</si>
  <si>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</si>
  <si>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</si>
  <si>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</si>
  <si>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</si>
  <si>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</si>
  <si>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</si>
  <si>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</si>
  <si>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</si>
  <si>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</si>
  <si>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</si>
  <si>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</si>
  <si>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</si>
  <si>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</si>
  <si>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</si>
  <si>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</si>
  <si>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</si>
  <si>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</si>
  <si>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</si>
  <si>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</si>
  <si>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</si>
  <si>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</si>
  <si>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</si>
  <si>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</si>
  <si>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</si>
  <si>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</si>
  <si>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</si>
  <si>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</si>
  <si>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</si>
  <si>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</si>
  <si>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</si>
  <si>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</si>
  <si>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</si>
  <si>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</si>
  <si>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</si>
  <si>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</si>
  <si>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</si>
  <si>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</si>
  <si>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</si>
  <si>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</si>
  <si>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</si>
  <si>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</si>
  <si>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</si>
  <si>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</si>
  <si>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</si>
  <si>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</si>
  <si>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</si>
  <si>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</si>
  <si>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</si>
  <si>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</si>
  <si>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</si>
  <si>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</si>
  <si>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</si>
  <si>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</si>
  <si>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</si>
  <si>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</si>
  <si>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</si>
  <si>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</si>
  <si>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</si>
  <si>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</si>
  <si>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</si>
  <si>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</si>
  <si>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</si>
  <si>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</si>
  <si>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</si>
  <si>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</si>
  <si>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</si>
  <si>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</si>
  <si>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</si>
  <si>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</si>
  <si>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</si>
  <si>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</si>
  <si>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</si>
  <si>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</si>
  <si>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</si>
  <si>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</si>
  <si>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</si>
  <si>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</si>
  <si>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</si>
  <si>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</si>
  <si>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</si>
  <si>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</si>
  <si>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</si>
  <si>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</si>
  <si>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</si>
  <si>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</si>
  <si>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</si>
  <si>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</si>
  <si>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</si>
  <si>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</si>
  <si>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</si>
  <si>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</si>
  <si>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</si>
  <si>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</si>
  <si>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</si>
  <si>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</si>
  <si>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</si>
  <si>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</si>
  <si>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</si>
  <si>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</si>
  <si>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</si>
  <si>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</si>
  <si>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</si>
  <si>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</si>
  <si>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</si>
  <si>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</si>
  <si>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</si>
  <si>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</si>
  <si>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</si>
  <si>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</si>
  <si>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</si>
  <si>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</si>
  <si>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</si>
  <si>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</si>
  <si>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</si>
  <si>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</si>
  <si>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</si>
  <si>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</si>
  <si>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</si>
  <si>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</si>
  <si>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</si>
  <si>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</si>
  <si>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</si>
  <si>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</si>
  <si>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</si>
  <si>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</si>
  <si>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</si>
  <si>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</si>
  <si>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</si>
  <si>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</si>
  <si>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</si>
  <si>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</si>
  <si>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</si>
  <si>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</si>
  <si>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</si>
  <si>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</si>
  <si>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</si>
  <si>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</si>
  <si>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</si>
  <si>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</si>
  <si>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</si>
  <si>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</si>
  <si>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</si>
  <si>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</si>
  <si>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</si>
  <si>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</si>
  <si>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</si>
  <si>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</si>
  <si>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</si>
  <si>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</si>
  <si>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</si>
  <si>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</si>
  <si>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</si>
  <si>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</si>
  <si>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</si>
  <si>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</si>
  <si>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</si>
  <si>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</si>
  <si>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</si>
  <si>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</si>
  <si>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</si>
  <si>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</si>
  <si>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</si>
  <si>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</si>
  <si>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</si>
  <si>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</si>
  <si>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</si>
  <si>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</si>
  <si>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</si>
  <si>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</si>
  <si>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</si>
  <si>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</si>
  <si>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</si>
  <si>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</si>
  <si>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</si>
  <si>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</si>
  <si>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</si>
  <si>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</si>
  <si>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</si>
  <si>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</si>
  <si>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</si>
  <si>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</si>
  <si>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</si>
  <si>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</si>
  <si>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</si>
  <si>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</si>
  <si>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</si>
  <si>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</si>
  <si>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</si>
  <si>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</si>
  <si>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</si>
  <si>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</si>
  <si>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</si>
  <si>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</si>
  <si>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</si>
  <si>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</si>
  <si>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</si>
  <si>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</si>
  <si>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</si>
  <si>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</si>
  <si>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</si>
  <si>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</si>
  <si>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</si>
  <si>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</si>
  <si>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</si>
  <si>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</si>
  <si>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</si>
  <si>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</si>
  <si>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</si>
  <si>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</si>
  <si>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</si>
  <si>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</si>
  <si>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</si>
  <si>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</si>
  <si>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</si>
  <si>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</si>
  <si>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</si>
  <si>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</si>
  <si>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</si>
  <si>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</si>
  <si>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</si>
  <si>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</si>
  <si>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</si>
  <si>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</si>
  <si>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</si>
  <si>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</si>
  <si>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</si>
  <si>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</si>
  <si>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</si>
  <si>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</si>
  <si>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</si>
  <si>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</si>
  <si>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</si>
  <si>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</si>
  <si>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</si>
  <si>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</si>
  <si>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</si>
  <si>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</si>
  <si>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</si>
  <si>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</si>
  <si>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</si>
  <si>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</si>
  <si>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</si>
  <si>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</si>
  <si>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</si>
  <si>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</si>
  <si>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</si>
  <si>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</si>
  <si>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</si>
  <si>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</si>
  <si>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</si>
  <si>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</si>
  <si>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</si>
  <si>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</si>
  <si>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</si>
  <si>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</si>
  <si>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</si>
  <si>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</si>
  <si>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</si>
  <si>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</si>
  <si>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</si>
  <si>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</si>
  <si>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</si>
  <si>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</si>
  <si>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</si>
  <si>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</si>
  <si>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</si>
  <si>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</si>
  <si>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</si>
  <si>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</si>
  <si>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</si>
  <si>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</si>
  <si>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</si>
  <si>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</si>
  <si>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</si>
  <si>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</si>
  <si>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</si>
  <si>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</si>
  <si>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</si>
  <si>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</si>
  <si>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</si>
  <si>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</si>
  <si>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</si>
  <si>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</si>
  <si>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</si>
  <si>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</si>
  <si>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</si>
  <si>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</si>
  <si>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</si>
  <si>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</si>
  <si>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</si>
  <si>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</si>
  <si>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</si>
  <si>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</si>
  <si>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</si>
  <si>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</si>
  <si>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</si>
  <si>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</si>
  <si>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</si>
  <si>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</si>
  <si>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</si>
  <si>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</si>
  <si>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</si>
  <si>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</si>
  <si>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</si>
  <si>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</si>
  <si>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</si>
  <si>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</si>
  <si>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</si>
  <si>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</si>
  <si>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</si>
  <si>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</si>
  <si>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</si>
  <si>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</si>
  <si>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</si>
  <si>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</si>
  <si>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</si>
  <si>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</si>
  <si>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</si>
  <si>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</si>
  <si>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</si>
  <si>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</si>
  <si>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</si>
  <si>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</si>
  <si>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</si>
  <si>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</si>
  <si>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</si>
  <si>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</si>
  <si>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</si>
  <si>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</si>
  <si>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</si>
  <si>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</si>
  <si>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</si>
  <si>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</si>
  <si>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</si>
  <si>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</si>
  <si>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</si>
  <si>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</si>
  <si>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</si>
  <si>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</si>
  <si>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</si>
  <si>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</si>
  <si>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</si>
  <si>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</si>
  <si>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</si>
  <si>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</si>
  <si>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</si>
  <si>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</si>
  <si>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</si>
  <si>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</si>
  <si>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</si>
  <si>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</si>
  <si>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</si>
  <si>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</si>
  <si>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</si>
  <si>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</si>
  <si>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</si>
  <si>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</si>
  <si>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</si>
  <si>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</si>
  <si>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</si>
  <si>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</si>
  <si>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</si>
  <si>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</si>
  <si>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</si>
  <si>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</si>
  <si>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</si>
  <si>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</si>
  <si>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</si>
  <si>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</si>
  <si>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</si>
  <si>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</si>
  <si>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</si>
  <si>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</si>
  <si>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</si>
  <si>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</si>
  <si>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</si>
  <si>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</si>
  <si>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</si>
  <si>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</si>
  <si>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</si>
  <si>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</si>
  <si>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</si>
  <si>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</si>
  <si>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</si>
  <si>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</si>
  <si>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</si>
  <si>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</si>
  <si>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</si>
  <si>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</si>
  <si>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</si>
  <si>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</si>
  <si>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</si>
  <si>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</si>
  <si>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</si>
  <si>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</si>
  <si>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</si>
  <si>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</si>
  <si>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</si>
  <si>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</si>
  <si>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</si>
  <si>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</si>
  <si>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</si>
  <si>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</si>
  <si>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</si>
  <si>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</si>
  <si>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</si>
  <si>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</si>
  <si>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</si>
  <si>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</si>
  <si>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</si>
  <si>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</si>
  <si>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</si>
  <si>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</si>
  <si>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</si>
  <si>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</si>
  <si>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</si>
  <si>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</si>
  <si>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</si>
  <si>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</si>
  <si>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</si>
  <si>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</si>
  <si>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</si>
  <si>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</si>
  <si>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</si>
  <si>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</si>
  <si>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</si>
  <si>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</si>
  <si>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</si>
  <si>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</si>
  <si>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</si>
  <si>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</si>
  <si>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</si>
  <si>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</si>
  <si>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</si>
  <si>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</si>
  <si>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</si>
  <si>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</si>
  <si>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</si>
  <si>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</si>
  <si>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</si>
  <si>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</si>
  <si>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</si>
  <si>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</si>
  <si>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</si>
  <si>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</si>
  <si>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</si>
  <si>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</si>
  <si>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</si>
  <si>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</si>
  <si>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</si>
  <si>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</si>
  <si>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</si>
  <si>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</si>
  <si>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</si>
  <si>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</si>
  <si>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</si>
  <si>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</si>
  <si>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</si>
  <si>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</si>
  <si>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</si>
  <si>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</si>
  <si>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</si>
  <si>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</si>
  <si>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</si>
  <si>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</si>
  <si>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</si>
  <si>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</si>
  <si>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</si>
  <si>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</si>
  <si>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</si>
  <si>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</si>
  <si>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</si>
  <si>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</si>
  <si>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</si>
  <si>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</si>
  <si>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</si>
  <si>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</si>
  <si>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</si>
  <si>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</si>
  <si>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</si>
  <si>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</si>
  <si>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</si>
  <si>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</si>
  <si>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</si>
  <si>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</si>
  <si>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</si>
  <si>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</si>
  <si>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</si>
  <si>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</si>
  <si>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</si>
  <si>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</si>
  <si>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</si>
  <si>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</si>
  <si>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</si>
  <si>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</si>
  <si>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</si>
  <si>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</si>
  <si>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</si>
  <si>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</si>
  <si>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</si>
  <si>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</si>
  <si>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</si>
  <si>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</si>
  <si>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</si>
  <si>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</si>
  <si>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</si>
  <si>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</si>
  <si>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</si>
  <si>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</si>
  <si>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</si>
  <si>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</si>
  <si>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</si>
  <si>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</si>
  <si>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</si>
  <si>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</si>
  <si>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</si>
  <si>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</si>
  <si>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</si>
  <si>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</si>
  <si>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</si>
  <si>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</si>
  <si>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</si>
  <si>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</si>
  <si>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</si>
  <si>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</si>
  <si>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</si>
  <si>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</si>
  <si>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</si>
  <si>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</si>
  <si>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</si>
  <si>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</si>
  <si>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</si>
  <si>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</si>
  <si>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</si>
  <si>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</si>
  <si>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</si>
  <si>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</si>
  <si>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</si>
  <si>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</si>
  <si>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</si>
  <si>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</si>
  <si>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</si>
  <si>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</si>
  <si>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</si>
  <si>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</si>
  <si>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</si>
  <si>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</si>
  <si>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</si>
  <si>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</si>
  <si>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</si>
  <si>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</si>
  <si>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</si>
  <si>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</si>
  <si>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</si>
  <si>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</si>
  <si>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</si>
  <si>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</si>
  <si>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</si>
  <si>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</si>
  <si>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</si>
  <si>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</si>
  <si>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</si>
  <si>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</si>
  <si>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</si>
  <si>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</si>
  <si>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</si>
  <si>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</si>
  <si>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</si>
  <si>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</si>
  <si>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</si>
  <si>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</si>
  <si>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</si>
  <si>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</si>
  <si>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</si>
  <si>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</si>
  <si>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</si>
  <si>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</si>
  <si>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</si>
  <si>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</si>
  <si>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</si>
  <si>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</si>
  <si>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</si>
  <si>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</si>
  <si>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</si>
  <si>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</si>
  <si>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</si>
  <si>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</si>
  <si>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</si>
  <si>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</si>
  <si>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</si>
  <si>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</si>
  <si>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</si>
  <si>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</si>
  <si>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</si>
  <si>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</si>
  <si>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</si>
  <si>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</si>
  <si>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</si>
  <si>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</si>
  <si>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</si>
  <si>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</si>
  <si>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</si>
  <si>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</si>
  <si>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</si>
  <si>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</si>
  <si>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</si>
  <si>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</si>
  <si>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</si>
  <si>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</si>
  <si>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</si>
  <si>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</si>
  <si>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</si>
  <si>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</si>
  <si>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</si>
  <si>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</si>
  <si>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</si>
  <si>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</si>
  <si>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</si>
  <si>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</si>
  <si>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</si>
  <si>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</si>
  <si>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</si>
  <si>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</si>
  <si>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</si>
  <si>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</si>
  <si>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</si>
  <si>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</si>
  <si>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</si>
  <si>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</si>
  <si>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</si>
  <si>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</si>
  <si>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</si>
  <si>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</si>
  <si>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</si>
  <si>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</si>
  <si>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</si>
  <si>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</si>
  <si>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</si>
  <si>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</si>
  <si>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</si>
  <si>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</si>
  <si>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</si>
  <si>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</si>
  <si>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</si>
  <si>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</si>
  <si>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</si>
  <si>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</si>
  <si>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</si>
  <si>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</si>
  <si>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</si>
  <si>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</si>
  <si>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</si>
  <si>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</si>
  <si>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</si>
  <si>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</si>
  <si>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</si>
  <si>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</si>
  <si>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</si>
  <si>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</si>
  <si>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</si>
  <si>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</si>
  <si>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</si>
  <si>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</si>
  <si>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</si>
  <si>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</si>
  <si>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</si>
  <si>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</si>
  <si>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</si>
  <si>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</si>
  <si>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</si>
  <si>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</si>
  <si>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</si>
  <si>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</si>
  <si>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</si>
  <si>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</si>
  <si>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</si>
  <si>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</si>
  <si>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</si>
  <si>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</si>
  <si>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</si>
  <si>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</si>
  <si>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</si>
  <si>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</si>
  <si>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</si>
  <si>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</si>
  <si>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</si>
  <si>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</si>
  <si>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</si>
  <si>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</si>
  <si>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</si>
  <si>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</si>
  <si>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</si>
  <si>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</si>
  <si>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</si>
  <si>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</si>
  <si>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</si>
  <si>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</si>
  <si>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</si>
  <si>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</si>
  <si>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</si>
  <si>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</si>
  <si>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</si>
  <si>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</si>
  <si>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</si>
  <si>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</si>
  <si>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</si>
  <si>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</si>
  <si>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</si>
  <si>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</si>
  <si>
    <t>CR 16.1 ROBG 416  3.1 INTERREG V-A RO-BGCR</t>
  </si>
  <si>
    <t>CR 17.1 ROBG 491 2.1 CTR 87283 INTERREG VA ROBG</t>
  </si>
  <si>
    <t>CR 16.1 ROBG 337 2.1 CTR.86867 INTERREG V A ROBG</t>
  </si>
  <si>
    <t>CR 16 1 ROBG 337 2 1 INTERREG V A ROBG 5821 OG22 2002a1al2</t>
  </si>
  <si>
    <t>ROBG - 491</t>
  </si>
  <si>
    <t>CR 7.1 ROBG 259 5.1 CTR 64564 INTERREG VA ROBG</t>
  </si>
  <si>
    <t>CR 16.1 ROBG 442 1.1 92993 INTERREG VA ROBG</t>
  </si>
  <si>
    <t>CR 13 1 ROBG 510 1.1 CTR 45764  INTERREG V A ROBG</t>
  </si>
  <si>
    <t>CR 17 1 ROBG 568 2.1 CTR 99127  INTERREG VA ROBG</t>
  </si>
  <si>
    <t>CR 13 1 ROBG 128 2 1 INTERREG VA ROBG</t>
  </si>
  <si>
    <t>CR 16 1 ROBG 442 1 1 INTERREG V A ROBG 5821 OG22 2002a1al2</t>
  </si>
  <si>
    <t>CR 13 2 ROBG 510 1.1 CTR 45764  INTERREG V A ROBG</t>
  </si>
  <si>
    <t xml:space="preserve"> CR 13 2 ROBG510 1 1 45765 INTERREG VA ROBG 5821 OG22 2002a1al2 </t>
  </si>
  <si>
    <t>CR  4.2 ROBG 256 5.1 CTR 142004 INTERREG VA ROBG</t>
  </si>
  <si>
    <t>CR 4 2 ROBG 256 INTERREG V A ROBG 5821 OG22 2002a1al2</t>
  </si>
  <si>
    <t xml:space="preserve">CR 10.1+ 9.1 ROBG 427  3.1 CTR 68409 INTERREG VA ROBG </t>
  </si>
  <si>
    <t xml:space="preserve">CR 9.2+ 10.1 ROBG 195  3.1 CTR 156161 INTERREG VA ROBG </t>
  </si>
  <si>
    <t>CR 12.1 ROBG 139 5.1 47404 INTERREG VA ROBG</t>
  </si>
  <si>
    <t>CR 4.1 ROBG 833 6  AT INTERREG VA ROBG</t>
  </si>
  <si>
    <t>ROBG-833</t>
  </si>
  <si>
    <t>CR 4.3 ROBG 256 5.1  142004 INTERREG V A ROBG</t>
  </si>
  <si>
    <t>CR 9.1 ROBG 827  AT  INTERREG V-A RO-BG</t>
  </si>
  <si>
    <t xml:space="preserve">CR 17.1 ROBG 332 3.1  INTERREG VA ROBG </t>
  </si>
  <si>
    <t>Romanian Red Cross National Society Giurgiu Subsidiary</t>
  </si>
  <si>
    <t>CR 10 1 9 1 ROBG 427 INTERREG ROBG 582202 OG22 2002a1al2</t>
  </si>
  <si>
    <t>Romanian Oina Federation</t>
  </si>
  <si>
    <t>CR 12 1 ROBG 139 5 1 INTERREGROBG 582202 OG22 2002a1al2</t>
  </si>
  <si>
    <t>CR 4 1 ROBG 833 AT INTERREG ROBG 582202 OG22 2002a1al2</t>
  </si>
  <si>
    <t xml:space="preserve">CR 11 ROBG 383 1.1  INTERREG VA ROBG </t>
  </si>
  <si>
    <t>CR 14.2 ROBG 306 1.1  CTR 36108 INTERREG VA ROBG</t>
  </si>
  <si>
    <t>CR 11.2 ROBG 134  2.1  63572 INTERREG VA ROBG</t>
  </si>
  <si>
    <t>CR 14.1 ROBG 415  3.1 INTERREG VA ROBG</t>
  </si>
  <si>
    <t xml:space="preserve">CR 5.1 ROBG 832 AT 6 14524 INTERREG VA ROBG </t>
  </si>
  <si>
    <t>ROBG832</t>
  </si>
  <si>
    <t>CR 5.1 ROBG 832 AT 6 INTERREG ROBG 582202 OG22 2002a1al2</t>
  </si>
  <si>
    <t xml:space="preserve">CR 18.1 ROBG 397  2.1 INTERREG VA ROBG </t>
  </si>
  <si>
    <t xml:space="preserve">CR 5.1 ROBG 833 AT 6 14524 INTERREG VA ROBG </t>
  </si>
  <si>
    <t>CR 12.2 ROBG 383  1.1 INTERREG VA ROBG</t>
  </si>
  <si>
    <t>CR 5.1 ROBG 832 AT 6 INTERREG ROBG 582202 OG22 2002a1aln2</t>
  </si>
  <si>
    <t>CR 12 2 ROBG 383 1 1 INTERREGVAROBG 5821 OG22 2002a1al2</t>
  </si>
  <si>
    <t xml:space="preserve"> COMPLEX MUZEAL STIINTELE NATURII </t>
  </si>
  <si>
    <t xml:space="preserve"> CR 16 2 ROBG 528 2 1 INTERREG VA ROBG </t>
  </si>
  <si>
    <t xml:space="preserve"> ADMIN NAT PARK VRACHANSKI BALKAN </t>
  </si>
  <si>
    <t xml:space="preserve"> CR 15 1 ROBG 378 2 1  INTERREG VA ROBG </t>
  </si>
  <si>
    <t>ROBG 378</t>
  </si>
  <si>
    <t xml:space="preserve">RP 17.2 ROBG 351 3.1  INTERREG VA ROBG </t>
  </si>
  <si>
    <t>ROBG 351</t>
  </si>
  <si>
    <t xml:space="preserve"> CR 16.1 ROBG 478 1.2 INTERREG V A ROBG </t>
  </si>
  <si>
    <t xml:space="preserve"> COMPLEX MUZEAL ST NAT CT </t>
  </si>
  <si>
    <t xml:space="preserve"> CR 16 2 ROBG 528 2 1 INTERREG VA ROBG 582201 OG22 2002a1aln2 </t>
  </si>
  <si>
    <t xml:space="preserve"> RNP ROMSILVA </t>
  </si>
  <si>
    <t xml:space="preserve"> CR 15.1 ROBG378 2.1 INTERREG ROBG 582202 OG22/2002a1aln2 </t>
  </si>
  <si>
    <r>
      <t xml:space="preserve">Cofinancing </t>
    </r>
    <r>
      <rPr>
        <b/>
        <sz val="11"/>
        <rFont val="Calibri"/>
        <family val="2"/>
        <scheme val="minor"/>
      </rPr>
      <t>(LEI)</t>
    </r>
  </si>
  <si>
    <t>RP 17.2 ROBG 522 1 2 INTERREG V A ROBG</t>
  </si>
  <si>
    <t>Autoritatea Navala Romana</t>
  </si>
  <si>
    <t>RP 17 2 ROBG 522 INTERREGVAROBG COFIN 582201 2022OG22 2002a1aln2</t>
  </si>
  <si>
    <t>ROBG 522</t>
  </si>
  <si>
    <t xml:space="preserve"> ROAD INFRASTRUCTURE AGENCY </t>
  </si>
  <si>
    <t xml:space="preserve"> CR 12.1 ROBG 390 1 1 INTERREG V A ROBG </t>
  </si>
  <si>
    <t>ROBG 390</t>
  </si>
  <si>
    <t xml:space="preserve"> RP 11.1 INT ROBG 427 3.1 68409  INTERREG VA ROBG </t>
  </si>
  <si>
    <t xml:space="preserve"> Road Infrastructure Agency </t>
  </si>
  <si>
    <t xml:space="preserve"> RP 12 2 INT ROBG 390 1 1 INTERREG VA ROBG  </t>
  </si>
  <si>
    <t>RP 11 1 ROBG 427 3 1 INTERREGVAROBG 5821 2022 OG22 2002a1al2</t>
  </si>
  <si>
    <t>RP 12 2 ROBG 390 INTERREG V A ROBG 5821 2022 OG22 2002a1al2</t>
  </si>
  <si>
    <t>RP 17.1 ROBG 413 2.1  INTERREG VA ROBG</t>
  </si>
  <si>
    <t>RP 18.1 ROBG 491 2.1 CTR 87283 INTERREG VA ROBG</t>
  </si>
  <si>
    <t>RP 17.1 ROBG 425 1.1  INTERREG VA ROBG</t>
  </si>
  <si>
    <t>RP 17 1 ROBG 425 2 1 INTERREGVA ROBG 5821 2021 OG22 2002a1al2</t>
  </si>
  <si>
    <t xml:space="preserve">RP 18.1 ROBG 351 3.1  INTERREG VA ROBG </t>
  </si>
  <si>
    <t>RP 11.1+11.3 ROBG 135  3.1 CTR 42943 INTERREG VA ROBG</t>
  </si>
  <si>
    <t>RP 16.2 ROBG 456  2.1 INTERREG V-A RO-BG</t>
  </si>
  <si>
    <t xml:space="preserve">RP 17.2 ROBG 332 3.1  INTERREG VA ROBG </t>
  </si>
  <si>
    <t>RP 11.1 ROBG 195 3.1 156161 INTERREG VA ROBG</t>
  </si>
  <si>
    <t>RP 17.1 ROBG 511  2 1  92985 INTERREG VA ROBG</t>
  </si>
  <si>
    <t>UAT COM CONTESTI</t>
  </si>
  <si>
    <t>FEDR RP 17 1 ROBG 511 2 1 INTERREG ROBG 5821 2022OG22 2002a1al2</t>
  </si>
  <si>
    <t xml:space="preserve"> RP 18.1 ROBG 413  2.1  INTERREG V-A RO-BG  </t>
  </si>
  <si>
    <t>RP 20.1 ROBG 408 44540 1.1  INTERREG VA ROBG</t>
  </si>
  <si>
    <t>RP 18.1 ROBG 413 INTERREGVAROBG COFIN 5821 2022OG22 2002a1aln2</t>
  </si>
  <si>
    <t>RP 12.1 ROBG 134  5.1  63572 INTERREG VA ROBG</t>
  </si>
  <si>
    <t xml:space="preserve">MUNICIPALITY OF BELENE  </t>
  </si>
  <si>
    <t>RP 9.1F ROBG 175 3.1 INTERREG VA ROBG</t>
  </si>
  <si>
    <t>RP 15.1F ROBG 453 2.1  INTERREG VA ROBG</t>
  </si>
  <si>
    <t>RP 15.1 ROBG 432 1.1 INTERREG VA ROBG</t>
  </si>
  <si>
    <t>AM RO-BG 2014-2020</t>
  </si>
  <si>
    <t>RP 15 1 RoBg 453 INTERREGVAROBG COFIN 5821 2022OG22 2002a1aln2</t>
  </si>
  <si>
    <t xml:space="preserve"> TUTRAKAN MUNICIPALITY </t>
  </si>
  <si>
    <t xml:space="preserve"> RP 17.3 ROBG 332 3.1  INTERREG VA ROBG  </t>
  </si>
  <si>
    <t xml:space="preserve"> RP 17 2 ROBG 528 2 1 INTERREG VA ROBG </t>
  </si>
  <si>
    <t xml:space="preserve"> POLSKI TRAMBESH MUNICIPALITY </t>
  </si>
  <si>
    <t xml:space="preserve"> RP 17.1F ROBG 137 3 1 INTERREG VA ROBG </t>
  </si>
  <si>
    <t>RP 17 1 F ROBG 137 INTERREGVAROBG COFIN 5821 2022OG22 2002a1aln2</t>
  </si>
  <si>
    <t>RP 16 2 ROBG 306 1.1  INTERREG VA ROBG</t>
  </si>
  <si>
    <t>RP 15.1 F COR ROBG 453 2.1  INTERREG VA ROBG</t>
  </si>
  <si>
    <t>RP 11.1 ROBG 409 3.1 97107  INTERREG VA ROBG</t>
  </si>
  <si>
    <t>RP 19 1 ROBG 568 2.1 CTR 99127  INTERREG VA ROBG</t>
  </si>
  <si>
    <t>RP 12.1 ROBG 427 3.1 68409  INTERREG VA ROBG</t>
  </si>
  <si>
    <t>ROBG 427</t>
  </si>
  <si>
    <t>RP 12 1 ROBG 427 3 1 INTERREGVAROBG 5821 OG22 2002a1al2</t>
  </si>
  <si>
    <t>RP 12 1 ROBG 427 3 1 INTERREGVAROBG 5821 2022 OG22 2002a1al2</t>
  </si>
  <si>
    <t>RP 14.1 ROBG 383  1.1 INTERREG VA ROBG</t>
  </si>
  <si>
    <t>RP 18.2 ROBG 407 2.1  INTERREG VA ROBG</t>
  </si>
  <si>
    <t>RP 19.1 ROBG 244  3.1 92995 INTERREG VA ROBG</t>
  </si>
  <si>
    <t>CR 19.1 ROBG 442 1.1 92993 INTERREG VA ROBG</t>
  </si>
  <si>
    <t>MDLPA (MDRPW BG)</t>
  </si>
  <si>
    <t>RP 1-3F AT (MDLPA-MDRPW BG) ROBG-826 INTERREG VA ROBG</t>
  </si>
  <si>
    <t>ROBG-826</t>
  </si>
  <si>
    <t>RP 14 1 ROBG 383 INTERREGVAROBG COFIN 5821 OG22 2002a1aln2</t>
  </si>
  <si>
    <t>UAT ORAS CERNAVODA</t>
  </si>
  <si>
    <t>RP 18.2 ROBG - 407/INTERREGVAROBG COFIN 5821 OG22/2002a1aln2</t>
  </si>
  <si>
    <t>ROBG - 407</t>
  </si>
  <si>
    <t>RP 19.1 ROBG - 442/INTERREGVAROBG COFIN 5821 OG22/2002a1aln2</t>
  </si>
  <si>
    <t xml:space="preserve"> GLOBAL LIBRARIES BULGARIAN FD </t>
  </si>
  <si>
    <t xml:space="preserve"> CR 11.3F ROBG 290 2.1 INTERREG VA ROBG </t>
  </si>
  <si>
    <t xml:space="preserve">CR 7.2F ROBG 259 5.1 INTERREG VA ROBG </t>
  </si>
  <si>
    <t>CR 16.1 ROBG 302  2.1 144964 INTERREG VA ROBG</t>
  </si>
  <si>
    <t>INTERREG V-A ROBG 2014-2020 BCR</t>
  </si>
  <si>
    <t>CR 13 1 +14 1 part AM ROBG 829 AT INTERREG V A ROBG</t>
  </si>
  <si>
    <t>UAT BAILESTI</t>
  </si>
  <si>
    <t>RP 7.2 F ROBG 259/INTERREGVAROBG COFIN 5821 2022OG22/2002a1aln2</t>
  </si>
  <si>
    <t xml:space="preserve">RP 19.1 ROBG 424  2.1  INTERREG VA ROBG </t>
  </si>
  <si>
    <t>RP 9.1 ROBG 832 6 INTERREG VA ROBG</t>
  </si>
  <si>
    <t>ROBG-832</t>
  </si>
  <si>
    <t>RP 10.1 ROBG 827  6  INTERREG VA ROBG</t>
  </si>
  <si>
    <t>RP 13 1+17.1 ROBG 306 1.1  INTERREG VA ROBG</t>
  </si>
  <si>
    <t>RP 19 1 424 INTERREGVAROBG COFIN 5821 OG22 2002a1aln2</t>
  </si>
  <si>
    <t>RP 9 1 ROBG 832 INTERREGVAROBG COFIN 582202 OG22 2002a1aln2</t>
  </si>
  <si>
    <t>RP 13 1+17.1 ROBG 306 1.1 INTERREGVAROBG COFIN 5821 OG22 2002a1aln2</t>
  </si>
  <si>
    <t>RP 18.2 ROBG 413 INTERREG VA ROBG</t>
  </si>
  <si>
    <t>RP 15.1 ROBG 440 1.1 CTR 42943 INTERREG VA ROBG</t>
  </si>
  <si>
    <t>RP 8.1+9.1 ROBG 833 INTERREG VA ROBG</t>
  </si>
  <si>
    <t>RP 17.2 F ROBG 337 INTERREG VA ROBG</t>
  </si>
  <si>
    <t>RP 18 2 ROBG 413 INTERREGVAROBG COFIN 5821 OG22 2002a1aln2</t>
  </si>
  <si>
    <t>Plata F 17.2 337/INTERREGVAROBG COFIN 5821 2022OG22/2002a1aln2</t>
  </si>
  <si>
    <t>6,415.27</t>
  </si>
  <si>
    <t>RP 8.1+9.1 ROBG 833/INTERREGVAROBG COFIN 582202 OG22/2002a1aln2</t>
  </si>
  <si>
    <t>RP 11.4 ROBG 135  3.1 CTR 42943 INTERREG VA ROBG</t>
  </si>
  <si>
    <t>RP 11.4 ROBG 135 3 1 INTERREGV-A ROBG 5821 OG22 2002a1al2</t>
  </si>
  <si>
    <t>RP 11.4 ROBG 135 3 1 INTERREGV-A ROBG 5821 2022OG22 2002 a1al2</t>
  </si>
  <si>
    <t>RP 12.3+13.1 ROBG 134  5.1  63572 INTERREG VA ROBG</t>
  </si>
  <si>
    <t>UAT JUDETUL MEHEDINTI</t>
  </si>
  <si>
    <t xml:space="preserve">RP 11.2 ROBG 138 1.1  CTR 149165  INTERREG VA RO BG </t>
  </si>
  <si>
    <t>RP 10.1+11.1+12.1 ROBG 832 6 INTERREG VA ROBG</t>
  </si>
  <si>
    <t>CR 12.3 ROBG 427 3.1 68409  INTERREG VA ROBG</t>
  </si>
  <si>
    <t>RP 10 1 11 1 12 1 ROBG 832 INTERREGVAROBG COFIN 582202 OG22 2002a1aln2</t>
  </si>
  <si>
    <t>RP 11 2 ROBG 138 INTERREGVAROBG COFIN 5821 OG22 2002a1aln2</t>
  </si>
  <si>
    <t>RP 11 2 ROBG 138 INTERREGVAROBG COFIN 5821 2022OG22 2002a1aln2</t>
  </si>
  <si>
    <t>Dif nefav curs val RP 13 1 14 1 ROBG 829 COFIN 5823 2022OG22 2002a1aln2</t>
  </si>
  <si>
    <t>Muzeul Nat de Inst si Arh CT</t>
  </si>
  <si>
    <t>RP 12 3 13 1 ROBG 134 INTERREGVAROBG COFIN 582201 OG22 2002a1aln2</t>
  </si>
  <si>
    <t>Rom Red Cross Nat Soc GR Sub</t>
  </si>
  <si>
    <t>RP 12 3 ROBG 427 INTERREGVAROBG COFIN 582202 OG22 2002a1aln2</t>
  </si>
  <si>
    <t>CR 11.2 ROBG 409 3 1 CTR 97107  INTERREG V A ROBG</t>
  </si>
  <si>
    <t>CR 20.1 ROBG 442 1.1 92993 INTERREG VA ROBG</t>
  </si>
  <si>
    <t>RP 20 1 ROBG 442 INTERREGVAROBG COFIN 5821 OG22 2002a1aln2</t>
  </si>
  <si>
    <t>RP 20 1 ROBG 442 INTERREGVAROBG COFIN 5821 2022OG22 2002a1aln2</t>
  </si>
  <si>
    <t>UAT ORAS Harsova</t>
  </si>
  <si>
    <t>RP 12.4F ROBG 139 5.1 47404 INTERREG VA ROBG</t>
  </si>
  <si>
    <t>RP 14 3 ROBG 306 1.1  INTERREG VA ROBG</t>
  </si>
  <si>
    <t>CR 4.4F ROBG 256 5.1  142004 INTERREG V A ROBG</t>
  </si>
  <si>
    <t xml:space="preserve">RP 19.1F ROBG 351 3.1  INTERREG VA ROBG </t>
  </si>
  <si>
    <t xml:space="preserve">CR 10.1 ROBG 833 AT 6 14524 INTERREG VA ROBG </t>
  </si>
  <si>
    <t>RP 10.1 ROBG 833/INTERREGVAROBG COFIN 582202 OG22/2002a1aln2</t>
  </si>
  <si>
    <t>Plata finala 4.4 256/INTERREGVAROBG COFIN 5821 2022OG22/2002a1aln2</t>
  </si>
  <si>
    <t xml:space="preserve">RP 11.1+12.1+13.1 ROBG 833 AT 6 14524 INTERREG VA ROBG </t>
  </si>
  <si>
    <t xml:space="preserve">RP 12.+12.2 ROBG 195 3.1 INTERREG VA ROBG </t>
  </si>
  <si>
    <t>RP 11 1 12 1 13 1 ROBG 833 INTERREGVAROBG COFIN 582202 OG22/2002a1aln2</t>
  </si>
  <si>
    <t>RP 13.1+14.1 ROBG 832 6 INTERREG VA ROBG</t>
  </si>
  <si>
    <t>RP 13 1 14 1 ROBG 832 INTERREGVAROBG COFIN 582202 OG22 2002a1aln2</t>
  </si>
  <si>
    <t>RP 20.2 ROBG 244  3.1 92995 INTERREG VA ROBG</t>
  </si>
  <si>
    <t>RP 15.1 ROBG 832 6 INTERREG VA ROBG BRCT</t>
  </si>
  <si>
    <t>RP 15 1 ROBG 832 INTERREGVAROBG COFIN 582202 OG22 2002a1aln2</t>
  </si>
  <si>
    <t>ROBG 416</t>
  </si>
  <si>
    <t>RP 16.2 F ROBG 416  3.1 INTERREG V-A RO-BG</t>
  </si>
  <si>
    <t>RP 15 1 part AM ROBG 829 AT INTERREG V A ROBG</t>
  </si>
  <si>
    <t>Road Infrastructure Agency</t>
  </si>
  <si>
    <t xml:space="preserve">RP 14 2 ROBG 390 1 1 INTERREG VA ROBG </t>
  </si>
  <si>
    <t>Dif curs val RP15 1 AM ROBG829AT INTERREG V A ROBG5823 OG22 2002a1aln2</t>
  </si>
  <si>
    <t>RP 14 2 ROBG 390 INTERREGVAROBG COFIN 5821 OG22 2002a1aln2</t>
  </si>
  <si>
    <t>INTERREG V-A ROBG 2021-2027</t>
  </si>
  <si>
    <t>Avans ROBGATSC1 ROBG COFIN 565703 OG22 2002a1aln2</t>
  </si>
  <si>
    <t>ROBGATSC1</t>
  </si>
  <si>
    <t>Avans ROBGATCPN ROBG COFIN 565703 OG22 2002a1aln2</t>
  </si>
  <si>
    <t>ROBGATCPN</t>
  </si>
  <si>
    <t>RP 18 1 ROBG 306 INTERREGVAROBG COFIN 5821 OG22 2002a1aln2</t>
  </si>
  <si>
    <t>RP 15.1, 16.3, 18.1  ROBG 306 1.1  INTERREG VA ROBG</t>
  </si>
  <si>
    <t>RP 21.1 ROBG 407 2.1  INTERREG VA ROBG</t>
  </si>
  <si>
    <t>RP 20.1 ROBG 432 1.1 INTERREG VA ROBG</t>
  </si>
  <si>
    <t>RP 16.1 17.1 18.1 ROBG 832 6 INTERREG VA ROBG BRCT</t>
  </si>
  <si>
    <t>RP 16.1, 17.1, 18.1 ROBG 832 INTERREGVAROBG COFIN 582202 OG22 2002a1aln2</t>
  </si>
  <si>
    <t>RP 7 2 F ROBG 278 INTERREGVAROBG COFIN 5821 OG22 2002a1aln2</t>
  </si>
  <si>
    <t>RP 7.2 ROBG 278 5.1 CTR 12889 INTERREG V A ROBG</t>
  </si>
  <si>
    <t xml:space="preserve"> Municipality of Veliko Tarnovo </t>
  </si>
  <si>
    <t>RP 16.1+16.2 ROBG 383 1.1 INTERREG VA ROBG</t>
  </si>
  <si>
    <t>RP 13.3 ROBG 134  5.1  63572 INTERREG VA ROBG</t>
  </si>
  <si>
    <t xml:space="preserve">RP 17.1+18.1 ROBG 833 AT 6 14524 INTERREG VA ROBG </t>
  </si>
  <si>
    <t>RP 17.3 ROBG 425 1.1  INTERREG VA ROBG</t>
  </si>
  <si>
    <t>RP 18.1 ROBG 440 1.1 CTR 42943 INTERREG VA ROBG</t>
  </si>
  <si>
    <t>RP 11.1 ROBG 827  6  INTERREG VA ROBG</t>
  </si>
  <si>
    <t>RP 19.1 ROBG 478 1.2 INTERREG V A ROBG</t>
  </si>
  <si>
    <t>RP 20.2 corectiva ROBG 244  3.1 92995 INTERREG VA ROBG</t>
  </si>
  <si>
    <t>RP 17.3 ROBG 522 1 2 INTERREG V A ROBG</t>
  </si>
  <si>
    <t>RP 13.1 ROBG 409 3 1 CTR 97107  INTERREG V A ROBG</t>
  </si>
  <si>
    <t>RP 17 1 18 1 ROBG 833 INTERREGVAROBG COFIN 582202 OG22 2002a1aln2</t>
  </si>
  <si>
    <t>RP 17 3 ROBG 522 INTERREGVAROBG COFIN 582201 2022OG22 2002a1aln2</t>
  </si>
  <si>
    <t>RP 17 3 ROBG 425 INTERREGVAROBG COFIN 5821 2022OG22 2002a1aln2</t>
  </si>
  <si>
    <t>RP 16 1 AM ROBG 829 AT INTERREG V A ROBG</t>
  </si>
  <si>
    <t>BUGETUL DE STAT</t>
  </si>
  <si>
    <t>Alte ven dif fav curs val CR16.1 ROBG-829/AT INTERREGVAROBG FEDR</t>
  </si>
  <si>
    <t>RP 23.1 ROBG 408 44540 1.1  INTERREG VA ROBG</t>
  </si>
  <si>
    <t>RP 13.2 ROBG 409 3 1 CTR 97107  INTERREG V A ROBG</t>
  </si>
  <si>
    <t xml:space="preserve">RP 12.3 ROBG 195 3.1 INTERREG VA ROBG </t>
  </si>
  <si>
    <t>RP 12 3 ROBG 195 INTERREGVAROBG COFIN 5821 OG22 2002a1aln2</t>
  </si>
  <si>
    <t>RP 20.1 ROBG 528 2 1 INTERREG VA ROBG</t>
  </si>
  <si>
    <t xml:space="preserve">RP 7.4F CORR ROBG 259 5.1 INTERREG VA ROBG </t>
  </si>
  <si>
    <t>RP 18.2 ROBG 306 1.1  INTERREG VA ROBG</t>
  </si>
  <si>
    <t>RP 17 1 AM ROBG 829 AT INTERREG V A ROBG</t>
  </si>
  <si>
    <t>RP 17 1 RECTIF 1 DIF NEFAV INTERREGVAROBG829 COFIN5823 OG22 2002a1aln2</t>
  </si>
  <si>
    <t>COMPLEX MUZ ST NAT CT</t>
  </si>
  <si>
    <t>RP 20 1 ROBG 528 INTERREGVAROBG COFIN 582201 2022OG22 2002a1aln2</t>
  </si>
  <si>
    <t>RP 18 2 ROBG 306 INTERREGVAROBG COFIN 5821 OG22 2002a1aln2</t>
  </si>
  <si>
    <t xml:space="preserve">Total </t>
  </si>
  <si>
    <t>RP 19.2 ROBG 478 1.2 INTERREG V A ROBG</t>
  </si>
  <si>
    <t>RP 15.2F ROBG 415  3.1 INTERREG VA ROBG</t>
  </si>
  <si>
    <t xml:space="preserve">RP 19.1+20.1 ROBG 833 AT 6 14524 INTERREG VA ROBG </t>
  </si>
  <si>
    <t>RP 14.1 ROBG 134  5.1  63572 INTERREG VA ROBG</t>
  </si>
  <si>
    <t>RP 19 1 20 1 ROBG 833 INTERREGVAROBG COFIN 582202 OG22 2002a1aln2</t>
  </si>
  <si>
    <t xml:space="preserve"> RP 21.2 ROBG 407 2.1  INTERREG VA ROBG </t>
  </si>
  <si>
    <t>RP 21.2 ROBG 568 2.1 CTR 99127  INTERREG VA ROBG</t>
  </si>
  <si>
    <t>ROBG568</t>
  </si>
  <si>
    <t>RP 22.1 ROBG 375 1.1 74486  INTERREG VA ROBG</t>
  </si>
  <si>
    <t>RP 22 1 ROBG 375 INTERREGVAROBG COFIN 5821 2023OG22 2002a1aln2</t>
  </si>
  <si>
    <t>RP 21.1 ROBG 244 3.1 92995 INTERREG VA ROBG</t>
  </si>
  <si>
    <t>ROBG244</t>
  </si>
  <si>
    <t>RP 20.2 ROBG 491 2.1 CTR 87283 INTERREG VA ROBG</t>
  </si>
  <si>
    <t>ROBG491</t>
  </si>
  <si>
    <t>RP 19.3+19.4 ROBG 478 1.2 INTERREG V A ROBG</t>
  </si>
  <si>
    <t>RP 16.3 ROBG 383 1.1 INTERREG VA ROBG</t>
  </si>
  <si>
    <t>ROBG383</t>
  </si>
  <si>
    <t>RP 21 1 ROBG 568 2.1 CTR 99127  INTERREG VA ROBG</t>
  </si>
  <si>
    <t>RP 17.1F ROBG 378 2 1  INTERREG VA ROBG</t>
  </si>
  <si>
    <t>REGIA NAT A PADURILOR ROMSILVA RA</t>
  </si>
  <si>
    <t>RP 17 1 F ROBG 378 INTERREGVAROBG COFIN 582201 OG22 2002a1aln2</t>
  </si>
  <si>
    <t>RP 16 3 ROBG 383 INTERREGVAROBG COFIN 5821 2023OG22 2002a1aln2</t>
  </si>
  <si>
    <t xml:space="preserve">UAT ORAS CALARASI 
</t>
  </si>
  <si>
    <t>RP 20 2 ROBG 491 INTERREGVAROBG COFIN 5821 2023OG22 2002a1aln2</t>
  </si>
  <si>
    <t xml:space="preserve">UAT JUDETUL OLT 
</t>
  </si>
  <si>
    <t>RP 21 1 ROBG 244 INTERREGVAROBG COFIN 5821 2023OG22 2002a1aln2</t>
  </si>
  <si>
    <t>RP 22.1 ROBG 397  2.1 INTERREG VA ROBG</t>
  </si>
  <si>
    <t>RP 20.2 ROBG 528 2 1 INTERREG VA ROBG</t>
  </si>
  <si>
    <t>UAT Oraș Ovidiu</t>
  </si>
  <si>
    <t>Suma virata in plus ROBG 393 (cf Dec № 12160 din 07.12.2023 a Bulgarian Supreme Administrative Court</t>
  </si>
  <si>
    <t>RP 17.2+18.2 ROBG 440 1.1 CTR 42943 INTERREG VA ROBG</t>
  </si>
  <si>
    <t>ROBG 440</t>
  </si>
  <si>
    <t xml:space="preserve">RP 12.1 ROBG 138 1.1  CTR 149165  INTERREG VA RO BG </t>
  </si>
  <si>
    <t xml:space="preserve"> UAT ORAS HARSOVA </t>
  </si>
  <si>
    <t xml:space="preserve"> RP 15.1 ROBG 134  5.1  63572 INTERREG VA ROBG </t>
  </si>
  <si>
    <t>RP 21.1 ROBG 491 2.1 CTR 87283 INTERREG VA ROBG</t>
  </si>
  <si>
    <t>RP 21.1 ROBG 442 1.1 92993 INTERREG VA ROBG</t>
  </si>
  <si>
    <t>RP 14.1+14.2 ROBG 409 3 1 CTR 97107  INTERREG V A ROBG</t>
  </si>
  <si>
    <t>RP 12 1 ROBG 138 INTERREGVAROBG COFIN 5821 2023OG22 2002a1aln2</t>
  </si>
  <si>
    <t>Mircea cel Batran Nat College</t>
  </si>
  <si>
    <t>RP 20 2 ROBG 528 INTERREGVAROBG COFIN 5821 2023OG22 2002a1aln2</t>
  </si>
  <si>
    <t>RP 15 1 ROBG 134 INTERREGVAROBG COFIN 582201 2023OG22 2002a1aln2</t>
  </si>
  <si>
    <t>COMPLEX MUZEAL ST NAT CT</t>
  </si>
  <si>
    <t>RP 20 2 ROBG 528 INTERREGVAROBG COFIN 582201 2023OG22 2002a1aln2</t>
  </si>
  <si>
    <t>RP 22.1 ROBG 442 1.1 92993 INTERREG VA ROBG</t>
  </si>
  <si>
    <t xml:space="preserve">RP 13.1 ROBG 195 3.1 INTERREG VA ROBG </t>
  </si>
  <si>
    <t>ROBG 195</t>
  </si>
  <si>
    <t>UAT Judetul Calarasi</t>
  </si>
  <si>
    <t>RP 21. ROBG 491 2 1 INTERREGVAROBG COFIN 5821 2023OG22 2002a1aln2</t>
  </si>
  <si>
    <t>RP 20.3 ROBG 528 2 1 INTERREG VA ROBG</t>
  </si>
  <si>
    <t>RP 20.1 ROBG 478 1.2 INTERREG V A ROBG</t>
  </si>
  <si>
    <t>Agency Reg Development and Business Center Vidin</t>
  </si>
  <si>
    <t>RP 12 F ROBG 01 (15.1.1.006)/1.1 ctr 9357/2016 7b INTERREG V A ROBG</t>
  </si>
  <si>
    <t>ROBG 1</t>
  </si>
  <si>
    <t>INTERREG V-A ROBG 2014-2021</t>
  </si>
  <si>
    <t>INTERREG V-A ROBG 2014-2024</t>
  </si>
  <si>
    <t>RP 13.1+13.2 ROBG 135  3.1 CTR 42943 INTERREG VA ROBG</t>
  </si>
  <si>
    <t>ROBG 135</t>
  </si>
  <si>
    <t>RP 19.1, 20.1 ROBG 832/INTERREGVAROBG COFIN 582202 OG22/2002a1aln2</t>
  </si>
  <si>
    <t>Patronatul Loc al IMM Calafat</t>
  </si>
  <si>
    <t>RP 12 F ROBG 1 AP1 7b INTERREGVAROBG COFIN 582202 OG22 2002a1aln2</t>
  </si>
  <si>
    <t>ROBG1</t>
  </si>
  <si>
    <t>ARIES Oltenia</t>
  </si>
  <si>
    <t>RP 17 1 ROBG 383 INTERREGVAROBG COFIN 5821 2023OG22 2002a1aln2</t>
  </si>
  <si>
    <t>RP 14 1 14 2 ROBG 409 INTERREGVAROBG COFIN 5821 2023OG22 2002a1aln2</t>
  </si>
  <si>
    <t>Ac Navala Mircea cel Batran CT</t>
  </si>
  <si>
    <t>RP 20 3 RoBg528 INTERREGVAROBG COFIN 582201 2023OG22 2002a1aln2</t>
  </si>
  <si>
    <t>ROBG- 409</t>
  </si>
  <si>
    <t>PLATA RP 15.1 ROBG 427 3.1 68409  INTERREG VA ROBG</t>
  </si>
  <si>
    <t>RP 22.2 ROBG 397 2.1 INTERREG VA RO</t>
  </si>
  <si>
    <t>RP 18.4,18.5 ROBG 440 1.1 CTR 42943 INTERREG VA ROBG</t>
  </si>
  <si>
    <t>RP 22 1 ROBG 442 INTERREGVAROBG COFIN 5821 OG22 2002a1aln2</t>
  </si>
  <si>
    <t>RP 19.5 ROBG 478 1.2 INTERREG V A ROBG</t>
  </si>
  <si>
    <t>PLATA RP 17.2, 17.3 F ROBG 378 2 1  INTERREG VA ROBG</t>
  </si>
  <si>
    <t>RP 14.2 ROBG 134  5.1  63572 INTERREG VA ROBG</t>
  </si>
  <si>
    <t>RP 22 1 ROBG 407 INTERREGVAROBG COFIN 5821 2023OG22 2002a1aln2</t>
  </si>
  <si>
    <t>RP 14.3 ROBG 409 3 1 CTR 97107  INTERREG V A ROBG</t>
  </si>
  <si>
    <t>RP 25 1 26 1 ROBG 833 INTERREGVAROBG COFIN 582202 OG22 2002a1aln2</t>
  </si>
  <si>
    <t>ROBG833</t>
  </si>
  <si>
    <t>RP 12 5 ROBG 195 INTERREGVAROBG COFIN 5821 2023OG22 2002a1aln2</t>
  </si>
  <si>
    <t>ROBG195</t>
  </si>
  <si>
    <t>RP 21 1 22 1 ROBG 832 INTERREGVAROBG COFIN 582202 OG22 2002a1aln2</t>
  </si>
  <si>
    <t>UAT COMUNA MOTATEI</t>
  </si>
  <si>
    <t>RP 21 3 ROBG 568 INTERREGVAROBG COFIN 5821 2023OG22 2002a1aln2</t>
  </si>
  <si>
    <t>Motatei Parish</t>
  </si>
  <si>
    <t>RP 21 3 ROBG 568 INTERREGVAROBG COFIN 582202 OG22 2002a1aln2</t>
  </si>
  <si>
    <t>RP 22 1 ROBG 481 INTERREGVAROBG COFIN 5821 2023OG22 2002a1aln2</t>
  </si>
  <si>
    <t>RP 17.2 ROBG 383 1.1 INTERREG VA ROBG</t>
  </si>
  <si>
    <t>UAT JUDETUL OLT</t>
  </si>
  <si>
    <t>RP 22.1F ROBG 244 3.1 92995 INTERREG VA ROBG</t>
  </si>
  <si>
    <t>RP 22 1 F ROBG 244 INTERREGVAROBG COFIN 5821 2023OG22 2002a1aln2</t>
  </si>
  <si>
    <t>RP 17.3 ROBG 383 1.1 INTERREG VA ROBG</t>
  </si>
  <si>
    <t>RP 17.4 F CORECTIV ROBG 378 2 1  INTERREG VA ROBG</t>
  </si>
  <si>
    <t>RP 19 2F ROBG 511 INTERREGVAROBG COFIN 5821 2023OG22 2002a1aln2</t>
  </si>
  <si>
    <t>RP 23 2 ROBG 408 INTERREGVAROBG COFIN 5821 2023OG22 2002a1aln2</t>
  </si>
  <si>
    <t>ROBG408</t>
  </si>
  <si>
    <t xml:space="preserve">RP 15.1 FINAL ROBG 390 1 1 INTERREG VA ROBG </t>
  </si>
  <si>
    <t>ROBG-390</t>
  </si>
  <si>
    <t>RP 21.4 FINAL ROBG 568 2.1 CTR 99127  INTERREG VA ROBG</t>
  </si>
  <si>
    <t>ROBG 568</t>
  </si>
  <si>
    <t>RP 17.5 F CORR ROBG 522 1 2 INTERREG V A ROBG</t>
  </si>
  <si>
    <t>RP 15 1 F ROBG 390 INTERREGVAROBG COFIN 5821 2023OG22 2002a1aln2</t>
  </si>
  <si>
    <t>RP 26 1 F ROBG 832 INTERREGVAROBG COFIN 582202 OG22 2002a1aln2</t>
  </si>
  <si>
    <t>RP 23 1 24 1 25 1 ROBG 832 INTERREGVAROBG COFIN 582202 OG22 2002a1aln</t>
  </si>
  <si>
    <t>RP 33.1, 34.1 ROBG833 AT INTERREG VA ROBG</t>
  </si>
  <si>
    <t xml:space="preserve"> UAT JUD GIUTGIU </t>
  </si>
  <si>
    <t>RP 15.2F ROBG 427 3.1 68409  INTERREG VA ROBG</t>
  </si>
  <si>
    <t>RP 14 1 F ROBG 510 1.1 CTR 45764  INTERREG V A ROBG</t>
  </si>
  <si>
    <t>RP 15.2 F COR ROBG 439 1 1 INTERREG V A ROBG</t>
  </si>
  <si>
    <t>RP 33 1 34 1 ROBG 833 INTERREGVAROBG COFIN 582202 OG22 2002a1aln2</t>
  </si>
  <si>
    <t>RP 31 1 32 1 ROBG 833 INTERREGVAROBG COFIN 582202 OG22 2002a1aln2</t>
  </si>
  <si>
    <t>RP 29 1 30 1 ROBG 833 INTERREGVAROBG COFIN 582202 OG22 2002a1aln2</t>
  </si>
  <si>
    <t>RP 35.1F ROBG833 AT INTERREG VA ROBG</t>
  </si>
  <si>
    <t>RP 18.1F AM ROBG 829 AT INTERREG V A ROBG</t>
  </si>
  <si>
    <t>UAT MUN MANGALIA</t>
  </si>
  <si>
    <t>RP 14 1 ROBG 510 INTERREGVAROBG COFIN 5821 2023OG22 2002a1aln2</t>
  </si>
  <si>
    <t>RP 21.5 FINAL CORR ROBG 568 2.1 CTR 99127  INTERREG VA ROBG</t>
  </si>
  <si>
    <t>RP final 35 1 ROBG 833 INTERREGVAROBG COFIN 582202 OG22 2002a1aln2</t>
  </si>
  <si>
    <t>RP final 15 2 ROBG 128 INTERREGVAROBG COFIN 5821 2023OG22 2002a1aln2</t>
  </si>
  <si>
    <t>RP 12.4 CORR F ROBG 422  2.1 INTERREG V-A RO-BG</t>
  </si>
  <si>
    <t xml:space="preserve">RP 7.5F CORR ROBG 259 5.1 INTERREG VA ROBG </t>
  </si>
  <si>
    <t>ROBG 259</t>
  </si>
  <si>
    <t>RP 11.1 F CORR ROBG-1 1.1 INTERREG VA ROBG</t>
  </si>
  <si>
    <t>ROBG-1</t>
  </si>
  <si>
    <t>RP 15.2 FINAL ROBG 128 2 1 INTERREG VA ROBG</t>
  </si>
  <si>
    <t>ROBG 128</t>
  </si>
  <si>
    <t xml:space="preserve">RP 12.6 CORR ROBG 195 3.1 INTERREG VA ROBG </t>
  </si>
  <si>
    <t>RP 4.4F CORR ROBG 256 5.1  142004 INTERREG V A ROBG</t>
  </si>
  <si>
    <t>UAT Judetul Giurgiu</t>
  </si>
  <si>
    <t>RP 22.3 CORR ROBG 442 1.1 92993 INTERREG VA ROBG</t>
  </si>
  <si>
    <t>UAT Municipiul Medgidia</t>
  </si>
  <si>
    <t>RP 15.5F CORR ROBG 439 1 1 INTERREG V A ROBG</t>
  </si>
  <si>
    <t>RP 16.4F CORR ROBG 302  2.1 144964 INTERREG VA ROBG</t>
  </si>
  <si>
    <t>RP 22.2F ROBG 375 1.1 74486  INTERREG VA ROBG</t>
  </si>
  <si>
    <t>RP 12.2F ROBG130 1.2 INTERREG VA ROBG</t>
  </si>
  <si>
    <t>ROBG - 130</t>
  </si>
  <si>
    <t xml:space="preserve">RP 12.3 F CORR ROBG 138 1.1 INTERREG VA RO BG </t>
  </si>
  <si>
    <t xml:space="preserve">RP 12.4 F CORR ROBG 138 1.1 INTERREG VA RO BG </t>
  </si>
  <si>
    <t xml:space="preserve">RP 11.1 F CORR ROBG 132 1.1 INTERREG VA RO BG </t>
  </si>
  <si>
    <t>RP 22.4 F CORR ROBG 442 1.1 92993 INTERREG VA ROBG</t>
  </si>
  <si>
    <t>RP 14.5 FCORR BIS ROBG 409 3 1 CTR 97107  INTERREG V A ROBG</t>
  </si>
  <si>
    <t>RP 18.4 FINAL CORRECTIV ROBG 306 1.1  INTERREG VA ROBG</t>
  </si>
  <si>
    <t xml:space="preserve">RP 12.5 F CORR ROBG 138 1.1 INTERREG VA RO BG </t>
  </si>
  <si>
    <t>RP 23.4 F ROBG 408 44540 1.1  INTERREG VA ROBG</t>
  </si>
  <si>
    <t>RP 16.5 F COR ROBG 456  2.1 INTERREG V-A RO-BG</t>
  </si>
  <si>
    <t>RP 15.2F COR ROBG 427 3.1 68409  INTERREG VA ROBG</t>
  </si>
  <si>
    <t>RP 16.3F COR ROBG 456  2.1 INTERREG V-A RO-BG</t>
  </si>
  <si>
    <t>RP 4.6F CORR ROBG 256 5.1 142004 INTERREG V A ROBG</t>
  </si>
  <si>
    <t xml:space="preserve">RP F CORECTIV ROBG 195 3.1 INTERREG VA ROBG </t>
  </si>
  <si>
    <t>RP 15.2 CORECTIV FINAL ROBG 128 2 1 INTERREG VA ROBG</t>
  </si>
  <si>
    <t>RP 18.6 CORECTIV ROBG 440 1.1 CTR 42943 INTERREG VA ROBG</t>
  </si>
  <si>
    <t>UAT Roșiorii de Vede</t>
  </si>
  <si>
    <t>Restituire suma cf adr 195850/2024ROBG 419 INTERREG VA ROBG</t>
  </si>
  <si>
    <t>ROBG 419</t>
  </si>
  <si>
    <t>Restituire suma ROBG419 INTERREGVAROBG OG22 2002a1aln2</t>
  </si>
  <si>
    <t>RP 14.5 F CORR BIS 2 ROBG409 3.1 INTERREG VA ROBG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</si>
</sst>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&quot;Lei&quot;_-;\-* #,##0.00\ &quot;Lei&quot;_-;_-* &quot;-&quot;??\ &quot;Lei&quot;_-;_-@_-"/>
    <numFmt numFmtId="165" formatCode="_-* #,##0.00\ _L_e_i_-;\-* #,##0.00\ _L_e_i_-;_-* &quot;-&quot;??\ _L_e_i_-;_-@_-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Trebuchet MS"/>
      <family val="2"/>
    </font>
    <font>
      <sz val="11"/>
      <color indexed="8"/>
      <name val="Calibri"/>
      <family val="2"/>
      <scheme val="minor"/>
    </font>
    <font>
      <sz val="11"/>
      <color indexed="8"/>
      <name val="Trebuchet MS"/>
      <family val="2"/>
    </font>
    <font>
      <sz val="14"/>
      <color theme="1"/>
      <name val="Times New Roman"/>
      <family val="1"/>
    </font>
    <font>
      <sz val="14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7" fillId="0" borderId="0"/>
    <xf numFmtId="4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930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165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165" fontId="5" fillId="3" borderId="2" xfId="1" applyFont="1" applyFill="1" applyBorder="1" applyAlignment="1">
      <alignment horizontal="center" vertical="center"/>
    </xf>
    <xf numFmtId="165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165" fontId="3" fillId="3" borderId="2" xfId="1" applyFont="1" applyFill="1" applyBorder="1" applyAlignment="1">
      <alignment horizontal="center" vertical="center"/>
    </xf>
    <xf numFmtId="165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165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5" fontId="11" fillId="3" borderId="2" xfId="1" applyFont="1" applyFill="1" applyBorder="1" applyAlignment="1">
      <alignment horizontal="center" vertical="center"/>
    </xf>
    <xf numFmtId="165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165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165" fontId="2" fillId="0" borderId="0" xfId="0" applyNumberFormat="1" applyFont="1"/>
    <xf numFmtId="165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5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165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165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165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5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165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165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43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0" fontId="2" fillId="3" borderId="9" xfId="0" applyNumberFormat="1" applyFont="1" applyFill="1" applyBorder="1" applyAlignment="1">
      <alignment horizontal="left" vertical="center" wrapText="1"/>
    </xf>
    <xf numFmtId="170" fontId="2" fillId="3" borderId="9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2" fillId="7" borderId="1" xfId="0" applyFont="1" applyFill="1" applyBorder="1" applyAlignment="1">
      <alignment horizontal="center" vertical="center" wrapText="1"/>
    </xf>
    <xf numFmtId="167" fontId="35" fillId="6" borderId="2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left" vertical="center" wrapText="1"/>
    </xf>
    <xf numFmtId="170" fontId="18" fillId="3" borderId="9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right" vertical="center" wrapText="1"/>
    </xf>
    <xf numFmtId="170" fontId="18" fillId="3" borderId="2" xfId="0" applyNumberFormat="1" applyFont="1" applyFill="1" applyBorder="1" applyAlignment="1">
      <alignment horizontal="left" vertical="center" wrapText="1"/>
    </xf>
    <xf numFmtId="170" fontId="31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7" borderId="2" xfId="0" applyFont="1" applyFill="1" applyBorder="1" applyAlignment="1">
      <alignment horizontal="center" vertical="center" wrapText="1"/>
    </xf>
    <xf numFmtId="4" fontId="18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3" fillId="6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14" fillId="3" borderId="2" xfId="0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right" vertical="center"/>
    </xf>
    <xf numFmtId="1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3" borderId="2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7" fontId="43" fillId="6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left" vertical="center" wrapText="1"/>
    </xf>
    <xf numFmtId="168" fontId="44" fillId="3" borderId="2" xfId="2" applyFont="1" applyFill="1" applyBorder="1" applyAlignment="1">
      <alignment horizontal="left" vertical="center" wrapText="1"/>
    </xf>
    <xf numFmtId="167" fontId="43" fillId="3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right" vertical="center"/>
    </xf>
    <xf numFmtId="1" fontId="44" fillId="3" borderId="2" xfId="0" applyNumberFormat="1" applyFont="1" applyFill="1" applyBorder="1" applyAlignment="1">
      <alignment horizontal="left" vertical="center" wrapText="1"/>
    </xf>
    <xf numFmtId="4" fontId="40" fillId="3" borderId="2" xfId="0" applyNumberFormat="1" applyFont="1" applyFill="1" applyBorder="1" applyAlignment="1">
      <alignment horizontal="center" vertical="center" wrapText="1"/>
    </xf>
    <xf numFmtId="1" fontId="44" fillId="3" borderId="2" xfId="0" applyNumberFormat="1" applyFont="1" applyFill="1" applyBorder="1" applyAlignment="1">
      <alignment horizontal="right" vertical="center" wrapText="1"/>
    </xf>
    <xf numFmtId="170" fontId="32" fillId="0" borderId="6" xfId="0" applyNumberFormat="1" applyFont="1" applyBorder="1" applyAlignment="1">
      <alignment horizontal="center"/>
    </xf>
    <xf numFmtId="4" fontId="32" fillId="0" borderId="2" xfId="0" applyNumberFormat="1" applyFont="1" applyBorder="1"/>
    <xf numFmtId="0" fontId="32" fillId="0" borderId="2" xfId="0" applyFont="1" applyBorder="1"/>
    <xf numFmtId="167" fontId="11" fillId="3" borderId="2" xfId="0" applyNumberFormat="1" applyFont="1" applyFill="1" applyBorder="1" applyAlignment="1">
      <alignment vertical="center" wrapText="1"/>
    </xf>
    <xf numFmtId="4" fontId="44" fillId="3" borderId="2" xfId="12485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4" fillId="3" borderId="2" xfId="0" applyFont="1" applyFill="1" applyBorder="1" applyAlignment="1">
      <alignment horizontal="left" vertical="center" wrapText="1"/>
    </xf>
    <xf numFmtId="4" fontId="44" fillId="3" borderId="2" xfId="12485" applyNumberFormat="1" applyFont="1" applyFill="1" applyBorder="1" applyAlignment="1">
      <alignment horizontal="right" vertical="center"/>
    </xf>
    <xf numFmtId="4" fontId="40" fillId="3" borderId="6" xfId="0" applyNumberFormat="1" applyFont="1" applyFill="1" applyBorder="1" applyAlignment="1">
      <alignment horizontal="center" vertical="center" wrapText="1"/>
    </xf>
    <xf numFmtId="4" fontId="40" fillId="3" borderId="5" xfId="0" applyNumberFormat="1" applyFont="1" applyFill="1" applyBorder="1" applyAlignment="1">
      <alignment horizontal="center" vertical="center" wrapText="1"/>
    </xf>
    <xf numFmtId="49" fontId="44" fillId="3" borderId="2" xfId="2" applyNumberFormat="1" applyFont="1" applyFill="1" applyBorder="1" applyAlignment="1">
      <alignment horizontal="right" vertical="center" wrapText="1"/>
    </xf>
    <xf numFmtId="4" fontId="44" fillId="3" borderId="4" xfId="12485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" fillId="3" borderId="9" xfId="0" applyNumberFormat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left" vertical="center" wrapText="1"/>
    </xf>
    <xf numFmtId="0" fontId="45" fillId="3" borderId="2" xfId="0" applyFont="1" applyFill="1" applyBorder="1" applyAlignment="1" applyProtection="1">
      <alignment horizontal="right" vertical="center" wrapText="1" readingOrder="1"/>
      <protection locked="0"/>
    </xf>
    <xf numFmtId="0" fontId="14" fillId="3" borderId="9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8" fontId="12" fillId="3" borderId="2" xfId="4582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3" fillId="3" borderId="4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3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3" borderId="6" xfId="0" applyFont="1" applyFill="1" applyBorder="1" applyAlignment="1">
      <alignment horizontal="right" vertical="center"/>
    </xf>
    <xf numFmtId="4" fontId="23" fillId="10" borderId="2" xfId="0" applyNumberFormat="1" applyFont="1" applyFill="1" applyBorder="1" applyAlignment="1">
      <alignment horizontal="right" vertical="center" wrapText="1"/>
    </xf>
    <xf numFmtId="167" fontId="20" fillId="3" borderId="2" xfId="0" applyNumberFormat="1" applyFont="1" applyFill="1" applyBorder="1" applyAlignment="1">
      <alignment horizontal="center" vertical="center" wrapText="1"/>
    </xf>
    <xf numFmtId="167" fontId="20" fillId="3" borderId="4" xfId="0" applyNumberFormat="1" applyFont="1" applyFill="1" applyBorder="1" applyAlignment="1">
      <alignment horizontal="center" vertical="center" wrapText="1"/>
    </xf>
    <xf numFmtId="170" fontId="23" fillId="0" borderId="6" xfId="0" applyNumberFormat="1" applyFont="1" applyBorder="1" applyAlignment="1">
      <alignment horizontal="center"/>
    </xf>
    <xf numFmtId="4" fontId="23" fillId="0" borderId="2" xfId="0" applyNumberFormat="1" applyFont="1" applyBorder="1"/>
    <xf numFmtId="0" fontId="0" fillId="0" borderId="0" xfId="0" applyFont="1"/>
    <xf numFmtId="168" fontId="12" fillId="3" borderId="2" xfId="2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/>
    </xf>
    <xf numFmtId="167" fontId="20" fillId="3" borderId="5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4" fillId="3" borderId="6" xfId="0" applyNumberFormat="1" applyFont="1" applyFill="1" applyBorder="1" applyAlignment="1">
      <alignment horizontal="center" vertical="center" wrapText="1"/>
    </xf>
    <xf numFmtId="167" fontId="5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0" fontId="12" fillId="3" borderId="9" xfId="0" applyFont="1" applyFill="1" applyBorder="1" applyAlignment="1">
      <alignment horizontal="right" vertical="center"/>
    </xf>
    <xf numFmtId="0" fontId="32" fillId="0" borderId="0" xfId="0" applyFont="1"/>
    <xf numFmtId="0" fontId="12" fillId="3" borderId="2" xfId="2" applyNumberFormat="1" applyFont="1" applyFill="1" applyBorder="1" applyAlignment="1">
      <alignment horizontal="left" vertical="center" wrapText="1"/>
    </xf>
    <xf numFmtId="4" fontId="12" fillId="3" borderId="2" xfId="12485" applyNumberFormat="1" applyFont="1" applyFill="1" applyBorder="1" applyAlignment="1">
      <alignment horizontal="center" vertical="center"/>
    </xf>
    <xf numFmtId="0" fontId="24" fillId="0" borderId="0" xfId="0" applyFont="1"/>
    <xf numFmtId="0" fontId="14" fillId="3" borderId="2" xfId="2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center" vertical="center"/>
    </xf>
    <xf numFmtId="170" fontId="18" fillId="0" borderId="6" xfId="0" applyNumberFormat="1" applyFont="1" applyBorder="1" applyAlignment="1">
      <alignment horizontal="center"/>
    </xf>
    <xf numFmtId="4" fontId="18" fillId="0" borderId="2" xfId="0" applyNumberFormat="1" applyFont="1" applyBorder="1"/>
    <xf numFmtId="0" fontId="15" fillId="3" borderId="2" xfId="0" applyFont="1" applyFill="1" applyBorder="1" applyAlignment="1">
      <alignment horizontal="right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9" xfId="0" applyNumberFormat="1" applyFont="1" applyFill="1" applyBorder="1" applyAlignment="1">
      <alignment horizontal="left" vertical="center" wrapText="1"/>
    </xf>
    <xf numFmtId="168" fontId="14" fillId="3" borderId="9" xfId="2" applyFont="1" applyFill="1" applyBorder="1" applyAlignment="1">
      <alignment horizontal="left" vertical="center" wrapText="1"/>
    </xf>
    <xf numFmtId="0" fontId="14" fillId="3" borderId="9" xfId="2" applyNumberFormat="1" applyFont="1" applyFill="1" applyBorder="1" applyAlignment="1">
      <alignment horizontal="left" vertical="center" wrapText="1"/>
    </xf>
    <xf numFmtId="4" fontId="14" fillId="3" borderId="9" xfId="12485" applyNumberFormat="1" applyFont="1" applyFill="1" applyBorder="1" applyAlignment="1">
      <alignment horizontal="right" vertical="center"/>
    </xf>
    <xf numFmtId="0" fontId="31" fillId="0" borderId="0" xfId="0" applyFont="1"/>
    <xf numFmtId="0" fontId="18" fillId="0" borderId="0" xfId="0" applyFont="1"/>
    <xf numFmtId="1" fontId="20" fillId="3" borderId="2" xfId="0" applyNumberFormat="1" applyFont="1" applyFill="1" applyBorder="1" applyAlignment="1">
      <alignment horizontal="left" vertical="center" wrapText="1"/>
    </xf>
    <xf numFmtId="4" fontId="20" fillId="3" borderId="2" xfId="12485" applyNumberFormat="1" applyFont="1" applyFill="1" applyBorder="1" applyAlignment="1">
      <alignment horizontal="right" vertical="center"/>
    </xf>
    <xf numFmtId="1" fontId="20" fillId="3" borderId="2" xfId="0" applyNumberFormat="1" applyFont="1" applyFill="1" applyBorder="1" applyAlignment="1">
      <alignment horizontal="right" vertical="center" wrapText="1"/>
    </xf>
    <xf numFmtId="170" fontId="2" fillId="0" borderId="6" xfId="0" applyNumberFormat="1" applyFont="1" applyBorder="1" applyAlignment="1">
      <alignment horizont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9" xfId="2" applyNumberFormat="1" applyFont="1" applyFill="1" applyBorder="1" applyAlignment="1">
      <alignment horizontal="left" vertical="center" wrapText="1"/>
    </xf>
    <xf numFmtId="0" fontId="16" fillId="3" borderId="4" xfId="0" applyFont="1" applyFill="1" applyBorder="1" applyAlignment="1">
      <alignment horizontal="center" vertical="center" wrapText="1"/>
    </xf>
    <xf numFmtId="4" fontId="12" fillId="3" borderId="9" xfId="12485" applyNumberFormat="1" applyFont="1" applyFill="1" applyBorder="1" applyAlignment="1">
      <alignment horizontal="right" vertical="center"/>
    </xf>
    <xf numFmtId="49" fontId="12" fillId="3" borderId="8" xfId="2" applyNumberFormat="1" applyFont="1" applyFill="1" applyBorder="1" applyAlignment="1">
      <alignment horizontal="right" vertical="center" wrapText="1"/>
    </xf>
    <xf numFmtId="4" fontId="35" fillId="3" borderId="2" xfId="0" applyNumberFormat="1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right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44" fillId="7" borderId="2" xfId="0" applyNumberFormat="1" applyFont="1" applyFill="1" applyBorder="1" applyAlignment="1">
      <alignment horizontal="left" vertical="center" wrapText="1"/>
    </xf>
    <xf numFmtId="164" fontId="44" fillId="7" borderId="2" xfId="12486" applyFont="1" applyFill="1" applyBorder="1" applyAlignment="1">
      <alignment horizontal="left" vertical="center" wrapText="1"/>
    </xf>
    <xf numFmtId="4" fontId="44" fillId="7" borderId="2" xfId="12485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right" vertical="center" wrapText="1"/>
    </xf>
    <xf numFmtId="0" fontId="47" fillId="0" borderId="2" xfId="0" applyFont="1" applyFill="1" applyBorder="1" applyAlignment="1">
      <alignment horizontal="center" vertical="center" wrapText="1"/>
    </xf>
    <xf numFmtId="0" fontId="14" fillId="7" borderId="2" xfId="0" applyNumberFormat="1" applyFont="1" applyFill="1" applyBorder="1" applyAlignment="1">
      <alignment horizontal="left" vertical="center" wrapText="1"/>
    </xf>
    <xf numFmtId="164" fontId="14" fillId="7" borderId="2" xfId="12486" applyFont="1" applyFill="1" applyBorder="1" applyAlignment="1">
      <alignment horizontal="left" vertical="center" wrapText="1"/>
    </xf>
    <xf numFmtId="4" fontId="14" fillId="7" borderId="2" xfId="12485" applyNumberFormat="1" applyFont="1" applyFill="1" applyBorder="1" applyAlignment="1">
      <alignment horizontal="right" vertical="center"/>
    </xf>
    <xf numFmtId="0" fontId="20" fillId="3" borderId="9" xfId="0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right" vertical="center" wrapText="1"/>
    </xf>
    <xf numFmtId="0" fontId="12" fillId="3" borderId="9" xfId="0" applyFont="1" applyFill="1" applyBorder="1" applyAlignment="1">
      <alignment horizontal="right" vertical="center" wrapText="1"/>
    </xf>
    <xf numFmtId="49" fontId="12" fillId="0" borderId="2" xfId="2" applyNumberFormat="1" applyFont="1" applyFill="1" applyBorder="1" applyAlignment="1">
      <alignment horizontal="right" vertical="center" wrapText="1"/>
    </xf>
    <xf numFmtId="0" fontId="23" fillId="3" borderId="1" xfId="0" applyFont="1" applyFill="1" applyBorder="1" applyAlignment="1">
      <alignment horizontal="center" vertical="center" wrapText="1"/>
    </xf>
    <xf numFmtId="168" fontId="12" fillId="3" borderId="1" xfId="4582" applyFont="1" applyFill="1" applyBorder="1" applyAlignment="1">
      <alignment horizontal="left" vertical="center" wrapText="1"/>
    </xf>
    <xf numFmtId="4" fontId="12" fillId="3" borderId="1" xfId="12485" applyNumberFormat="1" applyFont="1" applyFill="1" applyBorder="1" applyAlignment="1">
      <alignment horizontal="right" vertical="center"/>
    </xf>
    <xf numFmtId="0" fontId="0" fillId="0" borderId="2" xfId="0" applyFill="1" applyBorder="1" applyAlignment="1">
      <alignment horizontal="center" vertical="center" wrapText="1"/>
    </xf>
    <xf numFmtId="0" fontId="12" fillId="3" borderId="12" xfId="0" applyNumberFormat="1" applyFont="1" applyFill="1" applyBorder="1" applyAlignment="1">
      <alignment horizontal="left" vertical="center" wrapText="1"/>
    </xf>
    <xf numFmtId="0" fontId="14" fillId="3" borderId="12" xfId="0" applyNumberFormat="1" applyFont="1" applyFill="1" applyBorder="1" applyAlignment="1">
      <alignment horizontal="left" vertical="center" wrapText="1"/>
    </xf>
    <xf numFmtId="0" fontId="14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center" vertical="center" wrapText="1"/>
    </xf>
    <xf numFmtId="0" fontId="12" fillId="3" borderId="1" xfId="2" applyNumberFormat="1" applyFont="1" applyFill="1" applyBorder="1" applyAlignment="1">
      <alignment horizontal="left" vertical="center" wrapText="1"/>
    </xf>
    <xf numFmtId="167" fontId="5" fillId="3" borderId="1" xfId="0" applyNumberFormat="1" applyFont="1" applyFill="1" applyBorder="1" applyAlignment="1">
      <alignment horizontal="center" vertical="center" wrapText="1"/>
    </xf>
    <xf numFmtId="168" fontId="12" fillId="0" borderId="2" xfId="4582" applyFont="1" applyFill="1" applyBorder="1" applyAlignment="1">
      <alignment horizontal="left" vertical="center" wrapText="1"/>
    </xf>
    <xf numFmtId="4" fontId="12" fillId="0" borderId="2" xfId="12485" applyNumberFormat="1" applyFont="1" applyFill="1" applyBorder="1" applyAlignment="1">
      <alignment horizontal="right" vertical="center"/>
    </xf>
    <xf numFmtId="0" fontId="12" fillId="0" borderId="12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49" fontId="12" fillId="3" borderId="9" xfId="2" applyNumberFormat="1" applyFont="1" applyFill="1" applyBorder="1" applyAlignment="1">
      <alignment horizontal="right" vertical="center" wrapText="1"/>
    </xf>
    <xf numFmtId="4" fontId="37" fillId="0" borderId="2" xfId="0" applyNumberFormat="1" applyFont="1" applyBorder="1"/>
    <xf numFmtId="0" fontId="48" fillId="0" borderId="0" xfId="0" applyFont="1"/>
    <xf numFmtId="0" fontId="49" fillId="0" borderId="0" xfId="0" applyFont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167" fontId="14" fillId="2" borderId="9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67" fontId="35" fillId="6" borderId="4" xfId="0" applyNumberFormat="1" applyFont="1" applyFill="1" applyBorder="1" applyAlignment="1">
      <alignment horizontal="center" vertical="center" wrapText="1"/>
    </xf>
    <xf numFmtId="167" fontId="35" fillId="6" borderId="6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9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167" fontId="13" fillId="6" borderId="4" xfId="0" applyNumberFormat="1" applyFont="1" applyFill="1" applyBorder="1" applyAlignment="1">
      <alignment horizontal="center" vertical="center" wrapText="1"/>
    </xf>
    <xf numFmtId="167" fontId="13" fillId="6" borderId="6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1" fillId="2" borderId="9" xfId="0" applyNumberFormat="1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67" fontId="43" fillId="6" borderId="4" xfId="0" applyNumberFormat="1" applyFont="1" applyFill="1" applyBorder="1" applyAlignment="1">
      <alignment horizontal="center" vertical="center" wrapText="1"/>
    </xf>
    <xf numFmtId="167" fontId="43" fillId="6" borderId="6" xfId="0" applyNumberFormat="1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5" fillId="3" borderId="4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calcChain" Target="calcChain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65" Type="http://schemas.openxmlformats.org/officeDocument/2006/relationships/worksheet" Target="worksheets/sheet26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externalLink" Target="externalLinks/externalLink3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theme" Target="theme/theme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styles" Target="styles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externalLink" Target="externalLinks/externalLink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externalLink" Target="externalLinks/externalLink2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AppData/Local/Microsoft/Windows/INetCache/Content.Outlook/I4S6RPO7/Plati_PCTE%202014-2020_13%2012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Plati_PCTE%202014-2020_09.05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>
        <row r="8">
          <cell r="E8">
            <v>135341.54999999999</v>
          </cell>
        </row>
        <row r="9">
          <cell r="E9">
            <v>21484.77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"/>
    </sheetNames>
    <sheetDataSet>
      <sheetData sheetId="0">
        <row r="7">
          <cell r="C7" t="str">
            <v>Tutrakan Municipality</v>
          </cell>
          <cell r="D7" t="str">
            <v xml:space="preserve">RP 17.4 COR F ROBG 332 3.1  INTERREG VA ROBG </v>
          </cell>
          <cell r="E7">
            <v>10201.44</v>
          </cell>
          <cell r="H7" t="str">
            <v>ROBG 332</v>
          </cell>
        </row>
        <row r="8">
          <cell r="C8" t="str">
            <v>Natural Science Museum Complex Constanta</v>
          </cell>
          <cell r="D8" t="str">
            <v>RP 20.4 F ROBG 528 2 1 INTERREG VA ROBG</v>
          </cell>
          <cell r="E8">
            <v>2493.9</v>
          </cell>
          <cell r="H8" t="str">
            <v>ROBG528</v>
          </cell>
        </row>
        <row r="9">
          <cell r="C9" t="str">
            <v>BRCT Calarasi</v>
          </cell>
          <cell r="D9" t="str">
            <v>RP 23.1, 24.1, 25.1 ROBG 832 6 INTERREG VA ROBG</v>
          </cell>
          <cell r="E9">
            <v>33671.08</v>
          </cell>
          <cell r="H9" t="str">
            <v>ROBG 832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6" t="s">
        <v>55</v>
      </c>
      <c r="D5" s="816"/>
      <c r="E5" s="816"/>
      <c r="F5" s="816"/>
      <c r="G5" s="816"/>
      <c r="H5" s="816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821" t="s">
        <v>74</v>
      </c>
      <c r="C14" s="822"/>
      <c r="D14" s="823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36" t="s">
        <v>949</v>
      </c>
      <c r="B1" s="836"/>
      <c r="C1" s="836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37" t="s">
        <v>45</v>
      </c>
      <c r="C3" s="837"/>
      <c r="D3" s="837"/>
      <c r="E3" s="837"/>
      <c r="F3" s="837"/>
      <c r="G3" s="837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838" t="s">
        <v>74</v>
      </c>
      <c r="B8" s="839"/>
      <c r="C8" s="839"/>
      <c r="D8" s="840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36" t="s">
        <v>949</v>
      </c>
      <c r="B1" s="836"/>
      <c r="C1" s="836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37" t="s">
        <v>45</v>
      </c>
      <c r="C3" s="837"/>
      <c r="D3" s="837"/>
      <c r="E3" s="837"/>
      <c r="F3" s="837"/>
      <c r="G3" s="837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838" t="s">
        <v>74</v>
      </c>
      <c r="B8" s="839"/>
      <c r="C8" s="839"/>
      <c r="D8" s="840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36" t="s">
        <v>949</v>
      </c>
      <c r="B1" s="836"/>
      <c r="C1" s="836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37" t="s">
        <v>45</v>
      </c>
      <c r="C3" s="837"/>
      <c r="D3" s="837"/>
      <c r="E3" s="837"/>
      <c r="F3" s="837"/>
      <c r="G3" s="837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838" t="s">
        <v>74</v>
      </c>
      <c r="B8" s="839"/>
      <c r="C8" s="839"/>
      <c r="D8" s="840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36" t="s">
        <v>949</v>
      </c>
      <c r="B1" s="836"/>
      <c r="C1" s="836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37" t="s">
        <v>45</v>
      </c>
      <c r="C3" s="837"/>
      <c r="D3" s="837"/>
      <c r="E3" s="837"/>
      <c r="F3" s="837"/>
      <c r="G3" s="837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838" t="s">
        <v>74</v>
      </c>
      <c r="B9" s="839"/>
      <c r="C9" s="839"/>
      <c r="D9" s="840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841" t="s">
        <v>74</v>
      </c>
      <c r="B11" s="842"/>
      <c r="C11" s="842"/>
      <c r="D11" s="843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858" t="s">
        <v>74</v>
      </c>
      <c r="C10" s="859"/>
      <c r="D10" s="859"/>
      <c r="E10" s="860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861" t="s">
        <v>74</v>
      </c>
      <c r="C7" s="862"/>
      <c r="D7" s="862"/>
      <c r="E7" s="863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864" t="s">
        <v>74</v>
      </c>
      <c r="D12" s="864"/>
      <c r="E12" s="864"/>
      <c r="F12" s="864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864" t="s">
        <v>74</v>
      </c>
      <c r="E7" s="864"/>
      <c r="F7" s="864"/>
      <c r="G7" s="864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864" t="s">
        <v>74</v>
      </c>
      <c r="D8" s="864"/>
      <c r="E8" s="864"/>
      <c r="F8" s="864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818" t="s">
        <v>74</v>
      </c>
      <c r="B23" s="824"/>
      <c r="C23" s="824"/>
      <c r="D23" s="825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864" t="s">
        <v>74</v>
      </c>
      <c r="D11" s="864"/>
      <c r="E11" s="864"/>
      <c r="F11" s="864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864" t="s">
        <v>74</v>
      </c>
      <c r="D10" s="864"/>
      <c r="E10" s="864"/>
      <c r="F10" s="864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864" t="s">
        <v>74</v>
      </c>
      <c r="D9" s="864"/>
      <c r="E9" s="864"/>
      <c r="F9" s="864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864" t="s">
        <v>74</v>
      </c>
      <c r="D10" s="864"/>
      <c r="E10" s="864"/>
      <c r="F10" s="864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864" t="s">
        <v>74</v>
      </c>
      <c r="D8" s="864"/>
      <c r="E8" s="864"/>
      <c r="F8" s="864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864" t="s">
        <v>74</v>
      </c>
      <c r="D7" s="864"/>
      <c r="E7" s="864"/>
      <c r="F7" s="864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864" t="s">
        <v>74</v>
      </c>
      <c r="D13" s="864"/>
      <c r="E13" s="864"/>
      <c r="F13" s="864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865"/>
      <c r="E7" s="866"/>
      <c r="F7" s="867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864" t="s">
        <v>74</v>
      </c>
      <c r="D13" s="864"/>
      <c r="E13" s="864"/>
      <c r="F13" s="864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864" t="s">
        <v>74</v>
      </c>
      <c r="D14" s="864"/>
      <c r="E14" s="864"/>
      <c r="F14" s="864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55</v>
      </c>
      <c r="C3" s="816"/>
      <c r="D3" s="816"/>
      <c r="E3" s="816"/>
      <c r="F3" s="816"/>
      <c r="G3" s="816"/>
      <c r="H3" s="816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818" t="s">
        <v>74</v>
      </c>
      <c r="B10" s="824"/>
      <c r="C10" s="824"/>
      <c r="D10" s="825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864" t="s">
        <v>74</v>
      </c>
      <c r="D18" s="864"/>
      <c r="E18" s="864"/>
      <c r="F18" s="864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864" t="s">
        <v>74</v>
      </c>
      <c r="D8" s="864"/>
      <c r="E8" s="864"/>
      <c r="F8" s="864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864" t="s">
        <v>74</v>
      </c>
      <c r="D8" s="864"/>
      <c r="E8" s="864"/>
      <c r="F8" s="864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864" t="s">
        <v>74</v>
      </c>
      <c r="D14" s="864"/>
      <c r="E14" s="864"/>
      <c r="F14" s="864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864" t="s">
        <v>74</v>
      </c>
      <c r="D11" s="864"/>
      <c r="E11" s="864"/>
      <c r="F11" s="864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818" t="s">
        <v>74</v>
      </c>
      <c r="D9" s="819"/>
      <c r="E9" s="819"/>
      <c r="F9" s="820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873" t="s">
        <v>46</v>
      </c>
      <c r="C5" s="875" t="s">
        <v>47</v>
      </c>
      <c r="D5" s="875" t="s">
        <v>48</v>
      </c>
      <c r="E5" s="875" t="s">
        <v>49</v>
      </c>
      <c r="F5" s="877" t="s">
        <v>1352</v>
      </c>
      <c r="G5" s="878"/>
      <c r="H5" s="879" t="s">
        <v>749</v>
      </c>
      <c r="I5" s="868" t="s">
        <v>51</v>
      </c>
    </row>
    <row r="6" spans="1:10" ht="16.5" x14ac:dyDescent="0.25">
      <c r="B6" s="874"/>
      <c r="C6" s="876"/>
      <c r="D6" s="876"/>
      <c r="E6" s="876"/>
      <c r="F6" s="599" t="s">
        <v>1350</v>
      </c>
      <c r="G6" s="599" t="s">
        <v>1351</v>
      </c>
      <c r="H6" s="880"/>
      <c r="I6" s="869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870" t="s">
        <v>1353</v>
      </c>
      <c r="C9" s="871"/>
      <c r="D9" s="871"/>
      <c r="E9" s="872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818" t="s">
        <v>74</v>
      </c>
      <c r="D8" s="819"/>
      <c r="E8" s="819"/>
      <c r="F8" s="820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818" t="s">
        <v>74</v>
      </c>
      <c r="D7" s="819"/>
      <c r="E7" s="819"/>
      <c r="F7" s="820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864" t="s">
        <v>74</v>
      </c>
      <c r="D11" s="864"/>
      <c r="E11" s="864"/>
      <c r="F11" s="864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818" t="s">
        <v>74</v>
      </c>
      <c r="B15" s="819"/>
      <c r="C15" s="819"/>
      <c r="D15" s="820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864" t="s">
        <v>74</v>
      </c>
      <c r="D13" s="864"/>
      <c r="E13" s="864"/>
      <c r="F13" s="864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864" t="s">
        <v>74</v>
      </c>
      <c r="D9" s="864"/>
      <c r="E9" s="864"/>
      <c r="F9" s="864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864" t="s">
        <v>74</v>
      </c>
      <c r="D7" s="864"/>
      <c r="E7" s="864"/>
      <c r="F7" s="864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864" t="s">
        <v>74</v>
      </c>
      <c r="D8" s="864"/>
      <c r="E8" s="864"/>
      <c r="F8" s="864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881" t="s">
        <v>74</v>
      </c>
      <c r="D8" s="881"/>
      <c r="E8" s="881"/>
      <c r="F8" s="881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818" t="s">
        <v>74</v>
      </c>
      <c r="D13" s="819"/>
      <c r="E13" s="819"/>
      <c r="F13" s="820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818" t="s">
        <v>74</v>
      </c>
      <c r="D10" s="819"/>
      <c r="E10" s="819"/>
      <c r="F10" s="820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818" t="s">
        <v>74</v>
      </c>
      <c r="D11" s="819"/>
      <c r="E11" s="819"/>
      <c r="F11" s="820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1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818" t="s">
        <v>74</v>
      </c>
      <c r="D13" s="819"/>
      <c r="E13" s="819"/>
      <c r="F13" s="820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818" t="s">
        <v>74</v>
      </c>
      <c r="D10" s="819"/>
      <c r="E10" s="819"/>
      <c r="F10" s="820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817" t="s">
        <v>44</v>
      </c>
      <c r="B1" s="817"/>
      <c r="C1" s="817"/>
    </row>
    <row r="3" spans="1:13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818" t="s">
        <v>74</v>
      </c>
      <c r="B7" s="819"/>
      <c r="C7" s="819"/>
      <c r="D7" s="820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818" t="s">
        <v>74</v>
      </c>
      <c r="D10" s="819"/>
      <c r="E10" s="819"/>
      <c r="F10" s="820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1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818" t="s">
        <v>74</v>
      </c>
      <c r="D15" s="819"/>
      <c r="E15" s="819"/>
      <c r="F15" s="820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818" t="s">
        <v>74</v>
      </c>
      <c r="D11" s="819"/>
      <c r="E11" s="819"/>
      <c r="F11" s="820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818" t="s">
        <v>74</v>
      </c>
      <c r="D8" s="819"/>
      <c r="E8" s="819"/>
      <c r="F8" s="820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18" t="s">
        <v>74</v>
      </c>
      <c r="D9" s="819"/>
      <c r="E9" s="819"/>
      <c r="F9" s="820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18" t="s">
        <v>74</v>
      </c>
      <c r="D9" s="819"/>
      <c r="E9" s="819"/>
      <c r="F9" s="820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818" t="s">
        <v>74</v>
      </c>
      <c r="D13" s="819"/>
      <c r="E13" s="819"/>
      <c r="F13" s="820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818" t="s">
        <v>74</v>
      </c>
      <c r="D10" s="819"/>
      <c r="E10" s="819"/>
      <c r="F10" s="820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818" t="s">
        <v>74</v>
      </c>
      <c r="D10" s="819"/>
      <c r="E10" s="819"/>
      <c r="F10" s="820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818" t="s">
        <v>74</v>
      </c>
      <c r="D12" s="819"/>
      <c r="E12" s="819"/>
      <c r="F12" s="820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55</v>
      </c>
      <c r="C3" s="816"/>
      <c r="D3" s="816"/>
      <c r="E3" s="816"/>
      <c r="F3" s="816"/>
      <c r="G3" s="816"/>
      <c r="H3" s="816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818" t="s">
        <v>74</v>
      </c>
      <c r="B17" s="824"/>
      <c r="C17" s="824"/>
      <c r="D17" s="825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818" t="s">
        <v>74</v>
      </c>
      <c r="D12" s="819"/>
      <c r="E12" s="819"/>
      <c r="F12" s="820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818" t="s">
        <v>74</v>
      </c>
      <c r="D10" s="819"/>
      <c r="E10" s="819"/>
      <c r="F10" s="820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44" t="s">
        <v>949</v>
      </c>
      <c r="B2" s="844"/>
      <c r="C2" s="844"/>
      <c r="D2" s="844"/>
      <c r="E2" s="844"/>
      <c r="F2" s="844"/>
      <c r="G2" s="844"/>
      <c r="H2" s="844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45"/>
      <c r="C5" s="846"/>
      <c r="D5" s="847"/>
      <c r="E5" s="845" t="s">
        <v>1098</v>
      </c>
      <c r="F5" s="847"/>
      <c r="G5" s="845" t="s">
        <v>1473</v>
      </c>
      <c r="H5" s="847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888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889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888" t="s">
        <v>1474</v>
      </c>
    </row>
    <row r="10" spans="1:17" ht="15.6" customHeight="1" x14ac:dyDescent="0.25">
      <c r="A10" s="854"/>
      <c r="B10" s="855"/>
      <c r="C10" s="855"/>
      <c r="D10" s="855"/>
      <c r="E10" s="856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889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44" t="s">
        <v>1483</v>
      </c>
      <c r="B2" s="844"/>
      <c r="C2" s="844"/>
      <c r="D2" s="844"/>
      <c r="E2" s="844"/>
      <c r="F2" s="844"/>
      <c r="G2" s="844"/>
      <c r="H2" s="844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45"/>
      <c r="C5" s="846"/>
      <c r="D5" s="847"/>
      <c r="E5" s="845" t="s">
        <v>1098</v>
      </c>
      <c r="F5" s="847"/>
      <c r="G5" s="845" t="s">
        <v>1482</v>
      </c>
      <c r="H5" s="847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888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889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888" t="s">
        <v>1474</v>
      </c>
    </row>
    <row r="10" spans="1:17" ht="15.6" customHeight="1" x14ac:dyDescent="0.25">
      <c r="A10" s="854"/>
      <c r="B10" s="855"/>
      <c r="C10" s="855"/>
      <c r="D10" s="855"/>
      <c r="E10" s="856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889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818" t="s">
        <v>74</v>
      </c>
      <c r="D12" s="819"/>
      <c r="E12" s="819"/>
      <c r="F12" s="820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44" t="s">
        <v>1493</v>
      </c>
      <c r="B2" s="844"/>
      <c r="C2" s="844"/>
      <c r="D2" s="844"/>
      <c r="E2" s="844"/>
      <c r="F2" s="844"/>
      <c r="G2" s="844"/>
      <c r="H2" s="844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45"/>
      <c r="C5" s="846"/>
      <c r="D5" s="847"/>
      <c r="E5" s="845" t="s">
        <v>1098</v>
      </c>
      <c r="F5" s="847"/>
      <c r="G5" s="845" t="s">
        <v>1492</v>
      </c>
      <c r="H5" s="847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888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889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888" t="s">
        <v>1474</v>
      </c>
    </row>
    <row r="10" spans="1:17" ht="15.6" customHeight="1" x14ac:dyDescent="0.25">
      <c r="A10" s="854"/>
      <c r="B10" s="855"/>
      <c r="C10" s="855"/>
      <c r="D10" s="855"/>
      <c r="E10" s="856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889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818" t="s">
        <v>74</v>
      </c>
      <c r="D11" s="819"/>
      <c r="E11" s="819"/>
      <c r="F11" s="820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44" t="s">
        <v>1493</v>
      </c>
      <c r="B2" s="844"/>
      <c r="C2" s="844"/>
      <c r="D2" s="844"/>
      <c r="E2" s="844"/>
      <c r="F2" s="844"/>
      <c r="G2" s="844"/>
      <c r="H2" s="844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45"/>
      <c r="C5" s="846"/>
      <c r="D5" s="847"/>
      <c r="E5" s="845" t="s">
        <v>1098</v>
      </c>
      <c r="F5" s="847"/>
      <c r="G5" s="845" t="s">
        <v>1492</v>
      </c>
      <c r="H5" s="847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888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889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888" t="s">
        <v>1474</v>
      </c>
    </row>
    <row r="10" spans="1:17" ht="15.6" customHeight="1" x14ac:dyDescent="0.25">
      <c r="A10" s="854"/>
      <c r="B10" s="855"/>
      <c r="C10" s="855"/>
      <c r="D10" s="855"/>
      <c r="E10" s="856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889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818" t="s">
        <v>74</v>
      </c>
      <c r="D10" s="819"/>
      <c r="E10" s="819"/>
      <c r="F10" s="820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90" t="s">
        <v>1504</v>
      </c>
      <c r="E2" s="891"/>
      <c r="F2" s="891"/>
      <c r="G2" s="891"/>
      <c r="H2" s="891"/>
      <c r="I2" s="891"/>
      <c r="J2" s="891"/>
      <c r="K2" s="891"/>
      <c r="L2" s="891"/>
    </row>
    <row r="4" spans="3:12" ht="16.5" x14ac:dyDescent="0.25">
      <c r="C4" s="886" t="s">
        <v>46</v>
      </c>
      <c r="D4" s="886" t="s">
        <v>47</v>
      </c>
      <c r="E4" s="886" t="s">
        <v>48</v>
      </c>
      <c r="F4" s="886" t="s">
        <v>49</v>
      </c>
      <c r="G4" s="884" t="s">
        <v>1383</v>
      </c>
      <c r="H4" s="885"/>
      <c r="I4" s="882" t="s">
        <v>54</v>
      </c>
      <c r="J4" s="882" t="s">
        <v>51</v>
      </c>
    </row>
    <row r="5" spans="3:12" ht="16.5" x14ac:dyDescent="0.25">
      <c r="C5" s="887"/>
      <c r="D5" s="887"/>
      <c r="E5" s="887"/>
      <c r="F5" s="887"/>
      <c r="G5" s="611" t="s">
        <v>1350</v>
      </c>
      <c r="H5" s="611" t="s">
        <v>1351</v>
      </c>
      <c r="I5" s="883"/>
      <c r="J5" s="883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818" t="s">
        <v>74</v>
      </c>
      <c r="D8" s="819"/>
      <c r="E8" s="819"/>
      <c r="F8" s="820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818" t="s">
        <v>74</v>
      </c>
      <c r="B23" s="824"/>
      <c r="C23" s="824"/>
      <c r="D23" s="825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90" t="s">
        <v>1504</v>
      </c>
      <c r="E2" s="891"/>
      <c r="F2" s="891"/>
      <c r="G2" s="891"/>
      <c r="H2" s="891"/>
      <c r="I2" s="891"/>
      <c r="J2" s="891"/>
      <c r="K2" s="891"/>
      <c r="L2" s="891"/>
    </row>
    <row r="4" spans="3:12" ht="16.5" x14ac:dyDescent="0.25">
      <c r="C4" s="886" t="s">
        <v>46</v>
      </c>
      <c r="D4" s="886" t="s">
        <v>47</v>
      </c>
      <c r="E4" s="886" t="s">
        <v>48</v>
      </c>
      <c r="F4" s="886" t="s">
        <v>49</v>
      </c>
      <c r="G4" s="884" t="s">
        <v>1383</v>
      </c>
      <c r="H4" s="885"/>
      <c r="I4" s="882" t="s">
        <v>54</v>
      </c>
      <c r="J4" s="882" t="s">
        <v>51</v>
      </c>
    </row>
    <row r="5" spans="3:12" ht="16.5" x14ac:dyDescent="0.25">
      <c r="C5" s="887"/>
      <c r="D5" s="887"/>
      <c r="E5" s="887"/>
      <c r="F5" s="887"/>
      <c r="G5" s="611" t="s">
        <v>1350</v>
      </c>
      <c r="H5" s="611" t="s">
        <v>1351</v>
      </c>
      <c r="I5" s="883"/>
      <c r="J5" s="883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818" t="s">
        <v>74</v>
      </c>
      <c r="D7" s="819"/>
      <c r="E7" s="819"/>
      <c r="F7" s="820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818" t="s">
        <v>74</v>
      </c>
      <c r="D10" s="819"/>
      <c r="E10" s="819"/>
      <c r="F10" s="820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818" t="s">
        <v>74</v>
      </c>
      <c r="D8" s="819"/>
      <c r="E8" s="819"/>
      <c r="F8" s="820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818" t="s">
        <v>74</v>
      </c>
      <c r="D8" s="819"/>
      <c r="E8" s="819"/>
      <c r="F8" s="820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818" t="s">
        <v>74</v>
      </c>
      <c r="D9" s="819"/>
      <c r="E9" s="819"/>
      <c r="F9" s="820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818" t="s">
        <v>74</v>
      </c>
      <c r="D8" s="819"/>
      <c r="E8" s="819"/>
      <c r="F8" s="820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818" t="s">
        <v>74</v>
      </c>
      <c r="D9" s="819"/>
      <c r="E9" s="819"/>
      <c r="F9" s="820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818" t="s">
        <v>74</v>
      </c>
      <c r="D8" s="819"/>
      <c r="E8" s="819"/>
      <c r="F8" s="820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818" t="s">
        <v>74</v>
      </c>
      <c r="D9" s="819"/>
      <c r="E9" s="819"/>
      <c r="F9" s="820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818" t="s">
        <v>74</v>
      </c>
      <c r="D11" s="819"/>
      <c r="E11" s="819"/>
      <c r="F11" s="820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826" t="s">
        <v>343</v>
      </c>
      <c r="B14" s="827"/>
      <c r="C14" s="827"/>
      <c r="D14" s="828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818" t="s">
        <v>74</v>
      </c>
      <c r="D8" s="819"/>
      <c r="E8" s="819"/>
      <c r="F8" s="820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818" t="s">
        <v>74</v>
      </c>
      <c r="D11" s="819"/>
      <c r="E11" s="819"/>
      <c r="F11" s="820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818" t="s">
        <v>74</v>
      </c>
      <c r="D12" s="819"/>
      <c r="E12" s="819"/>
      <c r="F12" s="820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818" t="s">
        <v>74</v>
      </c>
      <c r="D11" s="819"/>
      <c r="E11" s="819"/>
      <c r="F11" s="820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818" t="s">
        <v>74</v>
      </c>
      <c r="D9" s="819"/>
      <c r="E9" s="819"/>
      <c r="F9" s="820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818" t="s">
        <v>74</v>
      </c>
      <c r="D10" s="819"/>
      <c r="E10" s="819"/>
      <c r="F10" s="820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818" t="s">
        <v>74</v>
      </c>
      <c r="D13" s="819"/>
      <c r="E13" s="819"/>
      <c r="F13" s="820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8" t="s">
        <v>1383</v>
      </c>
      <c r="H5" s="899"/>
      <c r="I5" s="892" t="s">
        <v>475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56" t="s">
        <v>1350</v>
      </c>
      <c r="H6" s="656" t="s">
        <v>1351</v>
      </c>
      <c r="I6" s="893"/>
      <c r="J6" s="893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832" t="s">
        <v>74</v>
      </c>
      <c r="D10" s="894"/>
      <c r="E10" s="894"/>
      <c r="F10" s="895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F27" sqref="F2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2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663">
        <v>1251425.48</v>
      </c>
      <c r="H7" s="191" t="s">
        <v>1</v>
      </c>
      <c r="I7" s="191" t="s">
        <v>1</v>
      </c>
      <c r="J7" s="664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663">
        <v>426162.88</v>
      </c>
      <c r="H8" s="191" t="s">
        <v>1</v>
      </c>
      <c r="I8" s="191" t="s">
        <v>1</v>
      </c>
      <c r="J8" s="664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663">
        <v>32886.04</v>
      </c>
      <c r="H9" s="191" t="s">
        <v>1</v>
      </c>
      <c r="I9" s="191" t="s">
        <v>1</v>
      </c>
      <c r="J9" s="664" t="s">
        <v>1291</v>
      </c>
    </row>
    <row r="10" spans="2:10" ht="25.5" customHeight="1" x14ac:dyDescent="0.3">
      <c r="C10" s="26">
        <v>399</v>
      </c>
      <c r="D10" s="665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663">
        <v>317111.49</v>
      </c>
      <c r="J10" s="664" t="s">
        <v>604</v>
      </c>
    </row>
    <row r="11" spans="2:10" ht="16.5" x14ac:dyDescent="0.3">
      <c r="C11" s="818" t="s">
        <v>74</v>
      </c>
      <c r="D11" s="819"/>
      <c r="E11" s="819"/>
      <c r="F11" s="820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C10" sqref="C7:C10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3" x14ac:dyDescent="0.3">
      <c r="C7" s="311">
        <v>690</v>
      </c>
      <c r="D7" s="577" t="s">
        <v>0</v>
      </c>
      <c r="E7" s="24" t="s">
        <v>1196</v>
      </c>
      <c r="F7" s="24" t="s">
        <v>1575</v>
      </c>
      <c r="G7" s="663">
        <f>'[2]2022'!E8</f>
        <v>135341.54999999999</v>
      </c>
      <c r="H7" s="191" t="s">
        <v>1</v>
      </c>
      <c r="I7" s="191" t="s">
        <v>1</v>
      </c>
      <c r="J7" s="664" t="s">
        <v>1578</v>
      </c>
    </row>
    <row r="8" spans="2:10" ht="45.75" customHeight="1" x14ac:dyDescent="0.3">
      <c r="C8" s="311">
        <v>691</v>
      </c>
      <c r="D8" s="577" t="s">
        <v>0</v>
      </c>
      <c r="E8" s="24" t="s">
        <v>1513</v>
      </c>
      <c r="F8" s="24" t="s">
        <v>1574</v>
      </c>
      <c r="G8" s="663">
        <f>'[2]2022'!E9</f>
        <v>21484.77</v>
      </c>
      <c r="H8" s="191" t="s">
        <v>1</v>
      </c>
      <c r="I8" s="191" t="s">
        <v>1</v>
      </c>
      <c r="J8" s="664" t="s">
        <v>172</v>
      </c>
    </row>
    <row r="9" spans="2:10" ht="39.75" customHeight="1" x14ac:dyDescent="0.3">
      <c r="C9" s="311">
        <v>694</v>
      </c>
      <c r="D9" s="577" t="s">
        <v>0</v>
      </c>
      <c r="E9" s="24" t="s">
        <v>1018</v>
      </c>
      <c r="F9" s="24" t="s">
        <v>1576</v>
      </c>
      <c r="G9" s="663">
        <v>82935.13</v>
      </c>
      <c r="H9" s="191" t="s">
        <v>1</v>
      </c>
      <c r="I9" s="191" t="s">
        <v>1</v>
      </c>
      <c r="J9" s="664" t="s">
        <v>146</v>
      </c>
    </row>
    <row r="10" spans="2:10" ht="30.75" customHeight="1" x14ac:dyDescent="0.3">
      <c r="C10" s="311">
        <v>416</v>
      </c>
      <c r="D10" s="665" t="s">
        <v>0</v>
      </c>
      <c r="E10" s="24" t="s">
        <v>1409</v>
      </c>
      <c r="F10" s="24" t="s">
        <v>1577</v>
      </c>
      <c r="G10" s="191" t="s">
        <v>1</v>
      </c>
      <c r="H10" s="191" t="s">
        <v>1</v>
      </c>
      <c r="I10" s="663">
        <v>61712.76</v>
      </c>
      <c r="J10" s="664" t="s">
        <v>146</v>
      </c>
    </row>
    <row r="11" spans="2:10" ht="16.5" x14ac:dyDescent="0.3">
      <c r="C11" s="818" t="s">
        <v>74</v>
      </c>
      <c r="D11" s="819"/>
      <c r="E11" s="819"/>
      <c r="F11" s="820"/>
      <c r="G11" s="612">
        <f>SUM(G7:G10)</f>
        <v>239761.44999999998</v>
      </c>
      <c r="H11" s="583">
        <f>SUM(H7:H10)</f>
        <v>0</v>
      </c>
      <c r="I11" s="583">
        <f>SUM(I10)</f>
        <v>61712.76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826" t="s">
        <v>343</v>
      </c>
      <c r="B13" s="827"/>
      <c r="C13" s="827"/>
      <c r="D13" s="828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I27" sqref="I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6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311">
        <v>704</v>
      </c>
      <c r="D7" s="312" t="s">
        <v>0</v>
      </c>
      <c r="E7" s="312" t="s">
        <v>1048</v>
      </c>
      <c r="F7" s="312" t="s">
        <v>1579</v>
      </c>
      <c r="G7" s="148">
        <v>8443.25</v>
      </c>
      <c r="H7" s="250" t="s">
        <v>1</v>
      </c>
      <c r="I7" s="250" t="s">
        <v>1</v>
      </c>
      <c r="J7" s="314" t="s">
        <v>320</v>
      </c>
    </row>
    <row r="8" spans="2:10" ht="38.25" x14ac:dyDescent="0.25">
      <c r="C8" s="311">
        <v>706</v>
      </c>
      <c r="D8" s="312" t="s">
        <v>0</v>
      </c>
      <c r="E8" s="312" t="s">
        <v>682</v>
      </c>
      <c r="F8" s="312" t="s">
        <v>1580</v>
      </c>
      <c r="G8" s="148">
        <v>649623.31999999995</v>
      </c>
      <c r="H8" s="250" t="s">
        <v>1</v>
      </c>
      <c r="I8" s="250" t="s">
        <v>1</v>
      </c>
      <c r="J8" s="314" t="s">
        <v>1156</v>
      </c>
    </row>
    <row r="9" spans="2:10" ht="38.25" x14ac:dyDescent="0.25">
      <c r="C9" s="311">
        <v>717</v>
      </c>
      <c r="D9" s="312" t="s">
        <v>0</v>
      </c>
      <c r="E9" s="312" t="s">
        <v>138</v>
      </c>
      <c r="F9" s="312" t="s">
        <v>1581</v>
      </c>
      <c r="G9" s="148">
        <v>224850.21</v>
      </c>
      <c r="H9" s="250" t="s">
        <v>1</v>
      </c>
      <c r="I9" s="250" t="s">
        <v>1</v>
      </c>
      <c r="J9" s="314" t="s">
        <v>1000</v>
      </c>
    </row>
    <row r="10" spans="2:10" ht="38.25" x14ac:dyDescent="0.25">
      <c r="C10" s="311">
        <v>718</v>
      </c>
      <c r="D10" s="312" t="s">
        <v>0</v>
      </c>
      <c r="E10" s="312" t="s">
        <v>1185</v>
      </c>
      <c r="F10" s="312" t="s">
        <v>1582</v>
      </c>
      <c r="G10" s="148">
        <v>37324.5</v>
      </c>
      <c r="H10" s="250" t="s">
        <v>1</v>
      </c>
      <c r="I10" s="250" t="s">
        <v>1</v>
      </c>
      <c r="J10" s="314" t="s">
        <v>641</v>
      </c>
    </row>
    <row r="11" spans="2:10" ht="25.5" x14ac:dyDescent="0.25">
      <c r="C11" s="311">
        <v>719</v>
      </c>
      <c r="D11" s="312" t="s">
        <v>0</v>
      </c>
      <c r="E11" s="280" t="s">
        <v>62</v>
      </c>
      <c r="F11" s="280" t="s">
        <v>1583</v>
      </c>
      <c r="G11" s="661">
        <v>151377.69</v>
      </c>
      <c r="H11" s="250" t="s">
        <v>1</v>
      </c>
      <c r="I11" s="250" t="s">
        <v>1</v>
      </c>
      <c r="J11" s="314" t="s">
        <v>64</v>
      </c>
    </row>
    <row r="12" spans="2:10" ht="38.25" x14ac:dyDescent="0.25">
      <c r="C12" s="311">
        <v>426</v>
      </c>
      <c r="D12" s="312" t="s">
        <v>0</v>
      </c>
      <c r="E12" s="312" t="s">
        <v>682</v>
      </c>
      <c r="F12" s="312" t="s">
        <v>1584</v>
      </c>
      <c r="G12" s="250" t="s">
        <v>1</v>
      </c>
      <c r="H12" s="250" t="s">
        <v>1</v>
      </c>
      <c r="I12" s="250" t="s">
        <v>1</v>
      </c>
      <c r="J12" s="314" t="s">
        <v>286</v>
      </c>
    </row>
    <row r="13" spans="2:10" ht="16.5" x14ac:dyDescent="0.3">
      <c r="C13" s="818" t="s">
        <v>74</v>
      </c>
      <c r="D13" s="819"/>
      <c r="E13" s="819"/>
      <c r="F13" s="820"/>
      <c r="G13" s="612">
        <f>SUM(G7:G12)</f>
        <v>1071618.97</v>
      </c>
      <c r="H13" s="583">
        <f>SUM(H7:H12)</f>
        <v>0</v>
      </c>
      <c r="I13" s="583">
        <f>SUM(I11:I12)</f>
        <v>0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7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726</v>
      </c>
      <c r="D7" s="282" t="s">
        <v>0</v>
      </c>
      <c r="E7" s="280" t="s">
        <v>138</v>
      </c>
      <c r="F7" s="280" t="s">
        <v>1585</v>
      </c>
      <c r="G7" s="661">
        <v>294045.62</v>
      </c>
      <c r="H7" s="250" t="s">
        <v>1</v>
      </c>
      <c r="I7" s="250" t="s">
        <v>1</v>
      </c>
      <c r="J7" s="150" t="s">
        <v>140</v>
      </c>
    </row>
    <row r="8" spans="2:10" ht="51" x14ac:dyDescent="0.25">
      <c r="C8" s="311">
        <v>437</v>
      </c>
      <c r="D8" s="312" t="s">
        <v>0</v>
      </c>
      <c r="E8" s="312" t="s">
        <v>932</v>
      </c>
      <c r="F8" s="312" t="s">
        <v>1586</v>
      </c>
      <c r="G8" s="148" t="s">
        <v>1</v>
      </c>
      <c r="H8" s="250" t="s">
        <v>1</v>
      </c>
      <c r="I8" s="250">
        <v>218801.9</v>
      </c>
      <c r="J8" s="314" t="s">
        <v>1000</v>
      </c>
    </row>
    <row r="9" spans="2:10" ht="16.5" x14ac:dyDescent="0.3">
      <c r="C9" s="818" t="s">
        <v>74</v>
      </c>
      <c r="D9" s="819"/>
      <c r="E9" s="819"/>
      <c r="F9" s="820"/>
      <c r="G9" s="612">
        <f>SUM(G7:G8)</f>
        <v>294045.62</v>
      </c>
      <c r="H9" s="583">
        <f>SUM(H7:H8)</f>
        <v>0</v>
      </c>
      <c r="I9" s="583">
        <f>SUM(I8)</f>
        <v>218801.9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zoomScale="77" zoomScaleNormal="77" workbookViewId="0">
      <selection activeCell="I16" sqref="I16"/>
    </sheetView>
  </sheetViews>
  <sheetFormatPr defaultRowHeight="15" x14ac:dyDescent="0.25"/>
  <cols>
    <col min="3" max="3" width="12.85546875" customWidth="1"/>
    <col min="4" max="4" width="30" customWidth="1"/>
    <col min="5" max="5" width="35.5703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8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66" x14ac:dyDescent="0.25">
      <c r="C7" s="673">
        <v>8</v>
      </c>
      <c r="D7" s="670" t="s">
        <v>0</v>
      </c>
      <c r="E7" s="670" t="s">
        <v>1161</v>
      </c>
      <c r="F7" s="670" t="s">
        <v>1587</v>
      </c>
      <c r="G7" s="671">
        <v>34125.15</v>
      </c>
      <c r="H7" s="674" t="s">
        <v>1</v>
      </c>
      <c r="I7" s="674" t="s">
        <v>1</v>
      </c>
      <c r="J7" s="672" t="s">
        <v>1225</v>
      </c>
    </row>
    <row r="8" spans="2:10" ht="66" x14ac:dyDescent="0.25">
      <c r="C8" s="26">
        <v>6</v>
      </c>
      <c r="D8" s="204" t="s">
        <v>0</v>
      </c>
      <c r="E8" s="24" t="s">
        <v>1161</v>
      </c>
      <c r="F8" s="24" t="s">
        <v>1588</v>
      </c>
      <c r="G8" s="663" t="s">
        <v>1</v>
      </c>
      <c r="H8" s="191" t="s">
        <v>1</v>
      </c>
      <c r="I8" s="191">
        <v>25392.83</v>
      </c>
      <c r="J8" s="35" t="s">
        <v>1225</v>
      </c>
    </row>
    <row r="9" spans="2:10" ht="16.5" x14ac:dyDescent="0.3">
      <c r="C9" s="818" t="s">
        <v>74</v>
      </c>
      <c r="D9" s="819"/>
      <c r="E9" s="819"/>
      <c r="F9" s="820"/>
      <c r="G9" s="612">
        <f>SUM(G7:G8)</f>
        <v>34125.15</v>
      </c>
      <c r="H9" s="583">
        <f>SUM(H7:H8)</f>
        <v>0</v>
      </c>
      <c r="I9" s="583">
        <f>SUM(I7:I8)</f>
        <v>25392.83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topLeftCell="A4" workbookViewId="0">
      <selection activeCell="C16" sqref="C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9"/>
      <c r="D2" s="581"/>
      <c r="E2" s="582"/>
    </row>
    <row r="5" spans="2:10" ht="33" customHeight="1" x14ac:dyDescent="0.25">
      <c r="C5" s="902" t="s">
        <v>46</v>
      </c>
      <c r="D5" s="902" t="s">
        <v>47</v>
      </c>
      <c r="E5" s="902" t="s">
        <v>48</v>
      </c>
      <c r="F5" s="902" t="s">
        <v>49</v>
      </c>
      <c r="G5" s="904" t="s">
        <v>1383</v>
      </c>
      <c r="H5" s="905"/>
      <c r="I5" s="900" t="s">
        <v>940</v>
      </c>
      <c r="J5" s="900" t="s">
        <v>51</v>
      </c>
    </row>
    <row r="6" spans="2:10" ht="16.5" customHeight="1" x14ac:dyDescent="0.25">
      <c r="C6" s="903"/>
      <c r="D6" s="903"/>
      <c r="E6" s="903"/>
      <c r="F6" s="903"/>
      <c r="G6" s="677" t="s">
        <v>1350</v>
      </c>
      <c r="H6" s="677" t="s">
        <v>1351</v>
      </c>
      <c r="I6" s="901"/>
      <c r="J6" s="901"/>
    </row>
    <row r="7" spans="2:10" ht="45" x14ac:dyDescent="0.25">
      <c r="C7" s="676">
        <v>11</v>
      </c>
      <c r="D7" s="678" t="s">
        <v>0</v>
      </c>
      <c r="E7" s="678" t="s">
        <v>993</v>
      </c>
      <c r="F7" s="678" t="s">
        <v>1589</v>
      </c>
      <c r="G7" s="679">
        <v>68601.69</v>
      </c>
      <c r="H7" s="655" t="s">
        <v>1</v>
      </c>
      <c r="I7" s="655" t="s">
        <v>1</v>
      </c>
      <c r="J7" s="680" t="s">
        <v>684</v>
      </c>
    </row>
    <row r="8" spans="2:10" ht="45" x14ac:dyDescent="0.25">
      <c r="C8" s="618">
        <v>12</v>
      </c>
      <c r="D8" s="678" t="s">
        <v>0</v>
      </c>
      <c r="E8" s="678" t="s">
        <v>1070</v>
      </c>
      <c r="F8" s="678" t="s">
        <v>1590</v>
      </c>
      <c r="G8" s="679">
        <v>232854.68</v>
      </c>
      <c r="H8" s="655" t="s">
        <v>1</v>
      </c>
      <c r="I8" s="655" t="s">
        <v>1</v>
      </c>
      <c r="J8" s="680" t="s">
        <v>1279</v>
      </c>
    </row>
    <row r="9" spans="2:10" ht="45" x14ac:dyDescent="0.25">
      <c r="C9" s="676">
        <v>15</v>
      </c>
      <c r="D9" s="681" t="s">
        <v>0</v>
      </c>
      <c r="E9" s="678" t="s">
        <v>955</v>
      </c>
      <c r="F9" s="678" t="s">
        <v>1591</v>
      </c>
      <c r="G9" s="679">
        <v>12716.93</v>
      </c>
      <c r="H9" s="655" t="s">
        <v>1</v>
      </c>
      <c r="I9" s="655" t="s">
        <v>1</v>
      </c>
      <c r="J9" s="680" t="s">
        <v>844</v>
      </c>
    </row>
    <row r="10" spans="2:10" ht="45" x14ac:dyDescent="0.25">
      <c r="C10" s="676">
        <v>17</v>
      </c>
      <c r="D10" s="678" t="s">
        <v>0</v>
      </c>
      <c r="E10" s="678" t="s">
        <v>1190</v>
      </c>
      <c r="F10" s="678" t="s">
        <v>1592</v>
      </c>
      <c r="G10" s="679">
        <v>35366.65</v>
      </c>
      <c r="H10" s="655" t="s">
        <v>1</v>
      </c>
      <c r="I10" s="655" t="s">
        <v>1</v>
      </c>
      <c r="J10" s="680" t="s">
        <v>1593</v>
      </c>
    </row>
    <row r="11" spans="2:10" ht="45" x14ac:dyDescent="0.25">
      <c r="C11" s="676">
        <v>19</v>
      </c>
      <c r="D11" s="678" t="s">
        <v>0</v>
      </c>
      <c r="E11" s="678" t="s">
        <v>1161</v>
      </c>
      <c r="F11" s="678" t="s">
        <v>1594</v>
      </c>
      <c r="G11" s="679">
        <v>65712.69</v>
      </c>
      <c r="H11" s="655" t="s">
        <v>1</v>
      </c>
      <c r="I11" s="655" t="s">
        <v>1</v>
      </c>
      <c r="J11" s="680" t="s">
        <v>1225</v>
      </c>
    </row>
    <row r="12" spans="2:10" ht="45" x14ac:dyDescent="0.25">
      <c r="C12" s="676">
        <v>21</v>
      </c>
      <c r="D12" s="678" t="s">
        <v>0</v>
      </c>
      <c r="E12" s="678" t="s">
        <v>1243</v>
      </c>
      <c r="F12" s="678" t="s">
        <v>1595</v>
      </c>
      <c r="G12" s="679">
        <v>47810.239999999998</v>
      </c>
      <c r="H12" s="655" t="s">
        <v>1</v>
      </c>
      <c r="I12" s="655" t="s">
        <v>1</v>
      </c>
      <c r="J12" s="680" t="s">
        <v>689</v>
      </c>
    </row>
    <row r="13" spans="2:10" ht="45" x14ac:dyDescent="0.25">
      <c r="C13" s="676">
        <v>22</v>
      </c>
      <c r="D13" s="678" t="s">
        <v>0</v>
      </c>
      <c r="E13" s="678" t="s">
        <v>976</v>
      </c>
      <c r="F13" s="678" t="s">
        <v>1596</v>
      </c>
      <c r="G13" s="679">
        <v>19439.38</v>
      </c>
      <c r="H13" s="655" t="s">
        <v>1</v>
      </c>
      <c r="I13" s="655" t="s">
        <v>1</v>
      </c>
      <c r="J13" s="680" t="s">
        <v>1516</v>
      </c>
    </row>
    <row r="14" spans="2:10" ht="60" x14ac:dyDescent="0.25">
      <c r="C14" s="676">
        <v>7</v>
      </c>
      <c r="D14" s="678" t="s">
        <v>0</v>
      </c>
      <c r="E14" s="678" t="s">
        <v>1597</v>
      </c>
      <c r="F14" s="678" t="s">
        <v>1598</v>
      </c>
      <c r="G14" s="655" t="s">
        <v>1</v>
      </c>
      <c r="H14" s="655" t="s">
        <v>1</v>
      </c>
      <c r="I14" s="679">
        <v>7652.25</v>
      </c>
      <c r="J14" s="680" t="s">
        <v>684</v>
      </c>
    </row>
    <row r="15" spans="2:10" ht="60" x14ac:dyDescent="0.25">
      <c r="C15" s="676">
        <v>9</v>
      </c>
      <c r="D15" s="678" t="s">
        <v>0</v>
      </c>
      <c r="E15" s="678" t="s">
        <v>1599</v>
      </c>
      <c r="F15" s="678" t="s">
        <v>1600</v>
      </c>
      <c r="G15" s="655" t="s">
        <v>1</v>
      </c>
      <c r="H15" s="655" t="s">
        <v>1</v>
      </c>
      <c r="I15" s="679">
        <v>9552.14</v>
      </c>
      <c r="J15" s="680" t="s">
        <v>844</v>
      </c>
    </row>
    <row r="16" spans="2:10" ht="60" x14ac:dyDescent="0.25">
      <c r="C16" s="618">
        <v>10</v>
      </c>
      <c r="D16" s="678" t="s">
        <v>0</v>
      </c>
      <c r="E16" s="678" t="s">
        <v>1190</v>
      </c>
      <c r="F16" s="678" t="s">
        <v>1601</v>
      </c>
      <c r="G16" s="655" t="s">
        <v>1</v>
      </c>
      <c r="H16" s="655" t="s">
        <v>1</v>
      </c>
      <c r="I16" s="679">
        <v>153123.07</v>
      </c>
      <c r="J16" s="680" t="s">
        <v>1432</v>
      </c>
    </row>
    <row r="17" spans="3:10" ht="15.75" x14ac:dyDescent="0.3">
      <c r="C17" s="841" t="s">
        <v>74</v>
      </c>
      <c r="D17" s="842"/>
      <c r="E17" s="842"/>
      <c r="F17" s="843"/>
      <c r="G17" s="682">
        <f>SUM(G7:G16)</f>
        <v>482502.26</v>
      </c>
      <c r="H17" s="608">
        <f>SUM(H7:H12)</f>
        <v>0</v>
      </c>
      <c r="I17" s="608">
        <f>SUM(I14:I16)</f>
        <v>170327.46000000002</v>
      </c>
      <c r="J17" s="609"/>
    </row>
  </sheetData>
  <mergeCells count="8">
    <mergeCell ref="J5:J6"/>
    <mergeCell ref="C17:F17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A4" workbookViewId="0">
      <selection activeCell="C7" sqref="C7:J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75"/>
      <c r="D2" s="581"/>
      <c r="E2" s="582"/>
    </row>
    <row r="5" spans="2:10" ht="33" customHeight="1" x14ac:dyDescent="0.25">
      <c r="C5" s="902" t="s">
        <v>46</v>
      </c>
      <c r="D5" s="902" t="s">
        <v>47</v>
      </c>
      <c r="E5" s="902" t="s">
        <v>48</v>
      </c>
      <c r="F5" s="902" t="s">
        <v>49</v>
      </c>
      <c r="G5" s="904" t="s">
        <v>1383</v>
      </c>
      <c r="H5" s="905"/>
      <c r="I5" s="900" t="s">
        <v>940</v>
      </c>
      <c r="J5" s="900" t="s">
        <v>51</v>
      </c>
    </row>
    <row r="6" spans="2:10" ht="16.5" customHeight="1" x14ac:dyDescent="0.25">
      <c r="C6" s="903"/>
      <c r="D6" s="903"/>
      <c r="E6" s="903"/>
      <c r="F6" s="903"/>
      <c r="G6" s="677" t="s">
        <v>1350</v>
      </c>
      <c r="H6" s="677" t="s">
        <v>1351</v>
      </c>
      <c r="I6" s="901"/>
      <c r="J6" s="901"/>
    </row>
    <row r="7" spans="2:10" ht="30" x14ac:dyDescent="0.25">
      <c r="C7" s="684">
        <v>29</v>
      </c>
      <c r="D7" s="678" t="s">
        <v>0</v>
      </c>
      <c r="E7" s="678" t="s">
        <v>1010</v>
      </c>
      <c r="F7" s="678" t="s">
        <v>1602</v>
      </c>
      <c r="G7" s="679">
        <v>79161.320000000007</v>
      </c>
      <c r="H7" s="685" t="s">
        <v>1</v>
      </c>
      <c r="I7" s="685" t="s">
        <v>1</v>
      </c>
      <c r="J7" s="680" t="s">
        <v>338</v>
      </c>
    </row>
    <row r="8" spans="2:10" ht="45" x14ac:dyDescent="0.25">
      <c r="C8" s="684">
        <v>33</v>
      </c>
      <c r="D8" s="678" t="s">
        <v>0</v>
      </c>
      <c r="E8" s="678" t="s">
        <v>1005</v>
      </c>
      <c r="F8" s="678" t="s">
        <v>1603</v>
      </c>
      <c r="G8" s="679">
        <v>515823.99</v>
      </c>
      <c r="H8" s="685" t="s">
        <v>1</v>
      </c>
      <c r="I8" s="685" t="s">
        <v>1</v>
      </c>
      <c r="J8" s="680" t="s">
        <v>868</v>
      </c>
    </row>
    <row r="9" spans="2:10" ht="15.75" x14ac:dyDescent="0.3">
      <c r="C9" s="841" t="s">
        <v>74</v>
      </c>
      <c r="D9" s="842"/>
      <c r="E9" s="842"/>
      <c r="F9" s="843"/>
      <c r="G9" s="682">
        <f>SUM(G7:G8)</f>
        <v>594985.31000000006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35" sqref="I3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3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02" t="s">
        <v>46</v>
      </c>
      <c r="D5" s="908" t="s">
        <v>47</v>
      </c>
      <c r="E5" s="908" t="s">
        <v>48</v>
      </c>
      <c r="F5" s="908" t="s">
        <v>49</v>
      </c>
      <c r="G5" s="910" t="s">
        <v>1383</v>
      </c>
      <c r="H5" s="911"/>
      <c r="I5" s="906" t="s">
        <v>1009</v>
      </c>
      <c r="J5" s="906" t="s">
        <v>51</v>
      </c>
    </row>
    <row r="6" spans="2:10" ht="16.5" customHeight="1" x14ac:dyDescent="0.25">
      <c r="C6" s="903"/>
      <c r="D6" s="909"/>
      <c r="E6" s="909"/>
      <c r="F6" s="909"/>
      <c r="G6" s="687" t="s">
        <v>1350</v>
      </c>
      <c r="H6" s="687" t="s">
        <v>1351</v>
      </c>
      <c r="I6" s="907"/>
      <c r="J6" s="907"/>
    </row>
    <row r="7" spans="2:10" ht="38.25" x14ac:dyDescent="0.25">
      <c r="C7" s="145">
        <v>82</v>
      </c>
      <c r="D7" s="274" t="s">
        <v>0</v>
      </c>
      <c r="E7" s="280" t="s">
        <v>763</v>
      </c>
      <c r="F7" s="280" t="s">
        <v>1604</v>
      </c>
      <c r="G7" s="661">
        <v>53556.42</v>
      </c>
      <c r="H7" s="308" t="s">
        <v>1</v>
      </c>
      <c r="I7" s="308" t="s">
        <v>1</v>
      </c>
      <c r="J7" s="325" t="s">
        <v>765</v>
      </c>
    </row>
    <row r="8" spans="2:10" ht="25.5" x14ac:dyDescent="0.25">
      <c r="C8" s="145">
        <v>83</v>
      </c>
      <c r="D8" s="274" t="s">
        <v>0</v>
      </c>
      <c r="E8" s="280" t="s">
        <v>1042</v>
      </c>
      <c r="F8" s="280" t="s">
        <v>1605</v>
      </c>
      <c r="G8" s="661">
        <v>14393.16</v>
      </c>
      <c r="H8" s="308" t="s">
        <v>1</v>
      </c>
      <c r="I8" s="308" t="s">
        <v>1</v>
      </c>
      <c r="J8" s="325" t="s">
        <v>465</v>
      </c>
    </row>
    <row r="9" spans="2:10" ht="15.75" x14ac:dyDescent="0.3">
      <c r="C9" s="841" t="s">
        <v>74</v>
      </c>
      <c r="D9" s="842"/>
      <c r="E9" s="842"/>
      <c r="F9" s="843"/>
      <c r="G9" s="682">
        <f>SUM(G7:G8)</f>
        <v>67949.58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25" sqref="K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6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02" t="s">
        <v>46</v>
      </c>
      <c r="D5" s="908" t="s">
        <v>47</v>
      </c>
      <c r="E5" s="908" t="s">
        <v>48</v>
      </c>
      <c r="F5" s="908" t="s">
        <v>49</v>
      </c>
      <c r="G5" s="910" t="s">
        <v>1383</v>
      </c>
      <c r="H5" s="911"/>
      <c r="I5" s="906" t="s">
        <v>1009</v>
      </c>
      <c r="J5" s="906" t="s">
        <v>51</v>
      </c>
    </row>
    <row r="6" spans="2:10" ht="16.5" customHeight="1" x14ac:dyDescent="0.25">
      <c r="C6" s="903"/>
      <c r="D6" s="909"/>
      <c r="E6" s="909"/>
      <c r="F6" s="909"/>
      <c r="G6" s="687" t="s">
        <v>1350</v>
      </c>
      <c r="H6" s="687" t="s">
        <v>1351</v>
      </c>
      <c r="I6" s="907"/>
      <c r="J6" s="907"/>
    </row>
    <row r="7" spans="2:10" ht="38.25" x14ac:dyDescent="0.25">
      <c r="C7" s="294">
        <v>99</v>
      </c>
      <c r="D7" s="278" t="s">
        <v>0</v>
      </c>
      <c r="E7" s="280" t="s">
        <v>1266</v>
      </c>
      <c r="F7" s="280" t="s">
        <v>1606</v>
      </c>
      <c r="G7" s="661">
        <v>13453.36</v>
      </c>
      <c r="H7" s="191" t="s">
        <v>1</v>
      </c>
      <c r="I7" s="191" t="s">
        <v>1</v>
      </c>
      <c r="J7" s="431" t="s">
        <v>1607</v>
      </c>
    </row>
    <row r="8" spans="2:10" ht="38.25" x14ac:dyDescent="0.25">
      <c r="C8" s="294">
        <v>56</v>
      </c>
      <c r="D8" s="278" t="s">
        <v>0</v>
      </c>
      <c r="E8" s="280" t="s">
        <v>1266</v>
      </c>
      <c r="F8" s="280" t="s">
        <v>1608</v>
      </c>
      <c r="G8" s="191" t="s">
        <v>1</v>
      </c>
      <c r="H8" s="191" t="s">
        <v>1</v>
      </c>
      <c r="I8" s="661">
        <v>57908.47</v>
      </c>
      <c r="J8" s="431" t="s">
        <v>1429</v>
      </c>
    </row>
    <row r="9" spans="2:10" ht="15.75" x14ac:dyDescent="0.3">
      <c r="C9" s="841" t="s">
        <v>74</v>
      </c>
      <c r="D9" s="842"/>
      <c r="E9" s="842"/>
      <c r="F9" s="843"/>
      <c r="G9" s="682">
        <f>SUM(G7:G8)</f>
        <v>13453.36</v>
      </c>
      <c r="H9" s="608">
        <f>SUM(H7:H8)</f>
        <v>0</v>
      </c>
      <c r="I9" s="608">
        <f>SUM(I7:I8)</f>
        <v>57908.47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8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02" t="s">
        <v>46</v>
      </c>
      <c r="D5" s="908" t="s">
        <v>47</v>
      </c>
      <c r="E5" s="908" t="s">
        <v>48</v>
      </c>
      <c r="F5" s="908" t="s">
        <v>49</v>
      </c>
      <c r="G5" s="910" t="s">
        <v>1383</v>
      </c>
      <c r="H5" s="911"/>
      <c r="I5" s="906" t="s">
        <v>1009</v>
      </c>
      <c r="J5" s="906" t="s">
        <v>51</v>
      </c>
    </row>
    <row r="6" spans="2:10" ht="16.5" customHeight="1" x14ac:dyDescent="0.25">
      <c r="C6" s="903"/>
      <c r="D6" s="909"/>
      <c r="E6" s="909"/>
      <c r="F6" s="909"/>
      <c r="G6" s="687" t="s">
        <v>1350</v>
      </c>
      <c r="H6" s="687" t="s">
        <v>1351</v>
      </c>
      <c r="I6" s="907"/>
      <c r="J6" s="907"/>
    </row>
    <row r="7" spans="2:10" ht="25.5" x14ac:dyDescent="0.25">
      <c r="C7" s="294">
        <v>110</v>
      </c>
      <c r="D7" s="392" t="s">
        <v>0</v>
      </c>
      <c r="E7" s="280" t="s">
        <v>1014</v>
      </c>
      <c r="F7" s="280" t="s">
        <v>1609</v>
      </c>
      <c r="G7" s="661">
        <v>223803.35</v>
      </c>
      <c r="H7" s="655" t="s">
        <v>1</v>
      </c>
      <c r="I7" s="655" t="s">
        <v>1</v>
      </c>
      <c r="J7" s="655" t="s">
        <v>1016</v>
      </c>
    </row>
    <row r="8" spans="2:10" ht="15.75" x14ac:dyDescent="0.3">
      <c r="C8" s="841" t="s">
        <v>74</v>
      </c>
      <c r="D8" s="842"/>
      <c r="E8" s="842"/>
      <c r="F8" s="843"/>
      <c r="G8" s="682">
        <f>SUM(G7:G7)</f>
        <v>223803.35</v>
      </c>
      <c r="H8" s="608">
        <f>SUM(H7:H7)</f>
        <v>0</v>
      </c>
      <c r="I8" s="608">
        <f>SUM(I7:I7)</f>
        <v>0</v>
      </c>
      <c r="J8" s="609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E14" sqref="E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9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45" x14ac:dyDescent="0.25">
      <c r="C7" s="145">
        <v>121</v>
      </c>
      <c r="D7" s="691" t="s">
        <v>0</v>
      </c>
      <c r="E7" s="216" t="s">
        <v>1266</v>
      </c>
      <c r="F7" s="216" t="s">
        <v>1610</v>
      </c>
      <c r="G7" s="692">
        <v>37441.08</v>
      </c>
      <c r="H7" s="218" t="s">
        <v>1</v>
      </c>
      <c r="I7" s="218" t="s">
        <v>1</v>
      </c>
      <c r="J7" s="693" t="s">
        <v>1432</v>
      </c>
    </row>
    <row r="8" spans="2:10" ht="45" x14ac:dyDescent="0.25">
      <c r="C8" s="145">
        <v>123</v>
      </c>
      <c r="D8" s="691" t="s">
        <v>0</v>
      </c>
      <c r="E8" s="216" t="s">
        <v>1010</v>
      </c>
      <c r="F8" s="216" t="s">
        <v>1611</v>
      </c>
      <c r="G8" s="692">
        <v>154083.4</v>
      </c>
      <c r="H8" s="218" t="s">
        <v>1</v>
      </c>
      <c r="I8" s="218" t="s">
        <v>1</v>
      </c>
      <c r="J8" s="693" t="s">
        <v>338</v>
      </c>
    </row>
    <row r="9" spans="2:10" ht="60" x14ac:dyDescent="0.25">
      <c r="C9" s="189">
        <v>69</v>
      </c>
      <c r="D9" s="220" t="s">
        <v>0</v>
      </c>
      <c r="E9" s="220" t="s">
        <v>1266</v>
      </c>
      <c r="F9" s="220" t="s">
        <v>1612</v>
      </c>
      <c r="G9" s="218" t="s">
        <v>1</v>
      </c>
      <c r="H9" s="218" t="s">
        <v>1</v>
      </c>
      <c r="I9" s="692">
        <v>161160.95000000001</v>
      </c>
      <c r="J9" s="693" t="s">
        <v>1432</v>
      </c>
    </row>
    <row r="10" spans="2:10" ht="60" x14ac:dyDescent="0.25">
      <c r="C10" s="189">
        <v>70</v>
      </c>
      <c r="D10" s="220" t="s">
        <v>0</v>
      </c>
      <c r="E10" s="220" t="s">
        <v>1324</v>
      </c>
      <c r="F10" s="220" t="s">
        <v>1613</v>
      </c>
      <c r="G10" s="218" t="s">
        <v>1</v>
      </c>
      <c r="H10" s="218" t="s">
        <v>1</v>
      </c>
      <c r="I10" s="692">
        <v>31677.87</v>
      </c>
      <c r="J10" s="693" t="s">
        <v>338</v>
      </c>
    </row>
    <row r="11" spans="2:10" ht="16.5" x14ac:dyDescent="0.3">
      <c r="C11" s="818" t="s">
        <v>74</v>
      </c>
      <c r="D11" s="819"/>
      <c r="E11" s="819"/>
      <c r="F11" s="820"/>
      <c r="G11" s="612">
        <f>SUM(G7:G10)</f>
        <v>191524.47999999998</v>
      </c>
      <c r="H11" s="583">
        <f>SUM(H7:H10)</f>
        <v>0</v>
      </c>
      <c r="I11" s="583">
        <f>SUM(I9:I10)</f>
        <v>192838.82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0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45" x14ac:dyDescent="0.25">
      <c r="C7" s="145">
        <v>132</v>
      </c>
      <c r="D7" s="691" t="s">
        <v>0</v>
      </c>
      <c r="E7" s="216" t="s">
        <v>1614</v>
      </c>
      <c r="F7" s="216" t="s">
        <v>1615</v>
      </c>
      <c r="G7" s="692">
        <v>19131.75</v>
      </c>
      <c r="H7" s="218" t="s">
        <v>1</v>
      </c>
      <c r="I7" s="218" t="s">
        <v>1</v>
      </c>
      <c r="J7" s="693" t="s">
        <v>725</v>
      </c>
    </row>
    <row r="8" spans="2:10" ht="45" x14ac:dyDescent="0.25">
      <c r="C8" s="145">
        <v>133</v>
      </c>
      <c r="D8" s="691" t="s">
        <v>0</v>
      </c>
      <c r="E8" s="216" t="s">
        <v>1616</v>
      </c>
      <c r="F8" s="216" t="s">
        <v>1617</v>
      </c>
      <c r="G8" s="692">
        <v>16824.13</v>
      </c>
      <c r="H8" s="218" t="s">
        <v>1</v>
      </c>
      <c r="I8" s="218" t="s">
        <v>1</v>
      </c>
      <c r="J8" s="693" t="s">
        <v>1618</v>
      </c>
    </row>
    <row r="9" spans="2:10" ht="16.5" x14ac:dyDescent="0.3">
      <c r="C9" s="818" t="s">
        <v>74</v>
      </c>
      <c r="D9" s="819"/>
      <c r="E9" s="819"/>
      <c r="F9" s="820"/>
      <c r="G9" s="612">
        <f>SUM(G7:G8)</f>
        <v>35955.880000000005</v>
      </c>
      <c r="H9" s="583">
        <f>SUM(H7:H8)</f>
        <v>0</v>
      </c>
      <c r="I9" s="583"/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826" t="s">
        <v>343</v>
      </c>
      <c r="B9" s="827"/>
      <c r="C9" s="827"/>
      <c r="D9" s="828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33" sqref="H3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4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45" x14ac:dyDescent="0.25">
      <c r="C7" s="145">
        <v>138</v>
      </c>
      <c r="D7" s="215" t="s">
        <v>0</v>
      </c>
      <c r="E7" s="216" t="s">
        <v>1296</v>
      </c>
      <c r="F7" s="216" t="s">
        <v>1619</v>
      </c>
      <c r="G7" s="692">
        <v>9468.67</v>
      </c>
      <c r="H7" s="641" t="s">
        <v>1</v>
      </c>
      <c r="I7" s="641" t="s">
        <v>1</v>
      </c>
      <c r="J7" s="696" t="s">
        <v>1620</v>
      </c>
    </row>
    <row r="8" spans="2:10" ht="45" x14ac:dyDescent="0.25">
      <c r="C8" s="145">
        <v>141</v>
      </c>
      <c r="D8" s="691" t="s">
        <v>0</v>
      </c>
      <c r="E8" s="216" t="s">
        <v>718</v>
      </c>
      <c r="F8" s="216" t="s">
        <v>1621</v>
      </c>
      <c r="G8" s="692">
        <v>189480.68</v>
      </c>
      <c r="H8" s="218" t="s">
        <v>1542</v>
      </c>
      <c r="I8" s="218" t="s">
        <v>1542</v>
      </c>
      <c r="J8" s="693" t="s">
        <v>553</v>
      </c>
    </row>
    <row r="9" spans="2:10" ht="16.5" x14ac:dyDescent="0.3">
      <c r="C9" s="818" t="s">
        <v>74</v>
      </c>
      <c r="D9" s="819"/>
      <c r="E9" s="819"/>
      <c r="F9" s="820"/>
      <c r="G9" s="612">
        <f>SUM(G7:G8)</f>
        <v>198949.35</v>
      </c>
      <c r="H9" s="583">
        <f>SUM(H7:H8)</f>
        <v>0</v>
      </c>
      <c r="I9" s="583"/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5"/>
      <c r="D2" s="581"/>
      <c r="E2" s="582"/>
    </row>
    <row r="5" spans="2:10" ht="33" customHeight="1" x14ac:dyDescent="0.25">
      <c r="C5" s="917" t="s">
        <v>46</v>
      </c>
      <c r="D5" s="917" t="s">
        <v>47</v>
      </c>
      <c r="E5" s="917" t="s">
        <v>48</v>
      </c>
      <c r="F5" s="917" t="s">
        <v>49</v>
      </c>
      <c r="G5" s="919" t="s">
        <v>1383</v>
      </c>
      <c r="H5" s="920"/>
      <c r="I5" s="912" t="s">
        <v>1626</v>
      </c>
      <c r="J5" s="912" t="s">
        <v>51</v>
      </c>
    </row>
    <row r="6" spans="2:10" ht="16.5" customHeight="1" x14ac:dyDescent="0.25">
      <c r="C6" s="918"/>
      <c r="D6" s="918"/>
      <c r="E6" s="918"/>
      <c r="F6" s="918"/>
      <c r="G6" s="698" t="s">
        <v>1350</v>
      </c>
      <c r="H6" s="698" t="s">
        <v>1351</v>
      </c>
      <c r="I6" s="913"/>
      <c r="J6" s="913"/>
    </row>
    <row r="7" spans="2:10" ht="51" x14ac:dyDescent="0.25">
      <c r="C7" s="699">
        <v>77</v>
      </c>
      <c r="D7" s="700" t="s">
        <v>0</v>
      </c>
      <c r="E7" s="701" t="s">
        <v>1622</v>
      </c>
      <c r="F7" s="701" t="s">
        <v>1623</v>
      </c>
      <c r="G7" s="711" t="s">
        <v>1</v>
      </c>
      <c r="H7" s="702" t="s">
        <v>1</v>
      </c>
      <c r="I7" s="710">
        <v>14392.94</v>
      </c>
      <c r="J7" s="703" t="s">
        <v>481</v>
      </c>
    </row>
    <row r="8" spans="2:10" ht="51" x14ac:dyDescent="0.25">
      <c r="C8" s="699">
        <v>78</v>
      </c>
      <c r="D8" s="704" t="s">
        <v>0</v>
      </c>
      <c r="E8" s="701" t="s">
        <v>1624</v>
      </c>
      <c r="F8" s="701" t="s">
        <v>1625</v>
      </c>
      <c r="G8" s="711" t="s">
        <v>1</v>
      </c>
      <c r="H8" s="705" t="s">
        <v>1</v>
      </c>
      <c r="I8" s="705">
        <v>4634.97</v>
      </c>
      <c r="J8" s="706" t="s">
        <v>1618</v>
      </c>
    </row>
    <row r="9" spans="2:10" x14ac:dyDescent="0.25">
      <c r="C9" s="914" t="s">
        <v>74</v>
      </c>
      <c r="D9" s="915"/>
      <c r="E9" s="915"/>
      <c r="F9" s="916"/>
      <c r="G9" s="707">
        <f>SUM(G7:G8)</f>
        <v>0</v>
      </c>
      <c r="H9" s="708">
        <f>SUM(H7:H8)</f>
        <v>0</v>
      </c>
      <c r="I9" s="708">
        <f>SUM(I7:I8)</f>
        <v>19027.91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2" sqref="F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7"/>
      <c r="D2" s="581"/>
      <c r="E2" s="582"/>
    </row>
    <row r="5" spans="2:10" ht="33" customHeight="1" x14ac:dyDescent="0.25">
      <c r="C5" s="917" t="s">
        <v>46</v>
      </c>
      <c r="D5" s="917" t="s">
        <v>47</v>
      </c>
      <c r="E5" s="917" t="s">
        <v>48</v>
      </c>
      <c r="F5" s="917" t="s">
        <v>49</v>
      </c>
      <c r="G5" s="919" t="s">
        <v>1383</v>
      </c>
      <c r="H5" s="920"/>
      <c r="I5" s="912" t="s">
        <v>1626</v>
      </c>
      <c r="J5" s="912" t="s">
        <v>51</v>
      </c>
    </row>
    <row r="6" spans="2:10" ht="16.5" customHeight="1" x14ac:dyDescent="0.25">
      <c r="C6" s="918"/>
      <c r="D6" s="918"/>
      <c r="E6" s="918"/>
      <c r="F6" s="918"/>
      <c r="G6" s="698" t="s">
        <v>1350</v>
      </c>
      <c r="H6" s="698" t="s">
        <v>1351</v>
      </c>
      <c r="I6" s="913"/>
      <c r="J6" s="913"/>
    </row>
    <row r="7" spans="2:10" ht="25.5" x14ac:dyDescent="0.25">
      <c r="C7" s="699">
        <v>147</v>
      </c>
      <c r="D7" s="713" t="s">
        <v>0</v>
      </c>
      <c r="E7" s="701" t="s">
        <v>1053</v>
      </c>
      <c r="F7" s="701" t="s">
        <v>1627</v>
      </c>
      <c r="G7" s="714">
        <v>236478.93</v>
      </c>
      <c r="H7" s="715" t="s">
        <v>1</v>
      </c>
      <c r="I7" s="716" t="s">
        <v>1</v>
      </c>
      <c r="J7" s="717" t="s">
        <v>31</v>
      </c>
    </row>
    <row r="8" spans="2:10" ht="63.75" x14ac:dyDescent="0.25">
      <c r="C8" s="699">
        <v>89</v>
      </c>
      <c r="D8" s="713" t="s">
        <v>0</v>
      </c>
      <c r="E8" s="701" t="s">
        <v>1628</v>
      </c>
      <c r="F8" s="701" t="s">
        <v>1629</v>
      </c>
      <c r="G8" s="715" t="s">
        <v>1</v>
      </c>
      <c r="H8" s="715" t="s">
        <v>1</v>
      </c>
      <c r="I8" s="718">
        <v>73412.539999999994</v>
      </c>
      <c r="J8" s="719" t="s">
        <v>1630</v>
      </c>
    </row>
    <row r="9" spans="2:10" x14ac:dyDescent="0.25">
      <c r="C9" s="914" t="s">
        <v>74</v>
      </c>
      <c r="D9" s="915"/>
      <c r="E9" s="915"/>
      <c r="F9" s="916"/>
      <c r="G9" s="707">
        <f>SUM(G7:G8)</f>
        <v>236478.93</v>
      </c>
      <c r="H9" s="708">
        <f>SUM(H7:H8)</f>
        <v>0</v>
      </c>
      <c r="I9" s="708">
        <f>SUM(I7:I8)</f>
        <v>73412.539999999994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12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159</v>
      </c>
      <c r="D7" s="278" t="s">
        <v>0</v>
      </c>
      <c r="E7" s="280" t="s">
        <v>1631</v>
      </c>
      <c r="F7" s="280" t="s">
        <v>1632</v>
      </c>
      <c r="G7" s="661">
        <v>661193.55000000005</v>
      </c>
      <c r="H7" s="191" t="s">
        <v>1</v>
      </c>
      <c r="I7" s="191" t="s">
        <v>1</v>
      </c>
      <c r="J7" s="431" t="s">
        <v>1633</v>
      </c>
    </row>
    <row r="8" spans="2:10" ht="38.25" x14ac:dyDescent="0.25">
      <c r="C8" s="294">
        <v>160</v>
      </c>
      <c r="D8" s="278" t="s">
        <v>0</v>
      </c>
      <c r="E8" s="280" t="s">
        <v>816</v>
      </c>
      <c r="F8" s="280" t="s">
        <v>1634</v>
      </c>
      <c r="G8" s="661">
        <v>364201.43</v>
      </c>
      <c r="H8" s="191" t="s">
        <v>1</v>
      </c>
      <c r="I8" s="191" t="s">
        <v>1</v>
      </c>
      <c r="J8" s="431" t="s">
        <v>684</v>
      </c>
    </row>
    <row r="9" spans="2:10" ht="38.25" x14ac:dyDescent="0.25">
      <c r="C9" s="294">
        <v>161</v>
      </c>
      <c r="D9" s="278" t="s">
        <v>0</v>
      </c>
      <c r="E9" s="280" t="s">
        <v>1635</v>
      </c>
      <c r="F9" s="280" t="s">
        <v>1636</v>
      </c>
      <c r="G9" s="661">
        <v>280580.33</v>
      </c>
      <c r="H9" s="191" t="s">
        <v>1</v>
      </c>
      <c r="I9" s="191" t="s">
        <v>1</v>
      </c>
      <c r="J9" s="431" t="s">
        <v>1633</v>
      </c>
    </row>
    <row r="10" spans="2:10" ht="51" x14ac:dyDescent="0.25">
      <c r="C10" s="294">
        <v>96</v>
      </c>
      <c r="D10" s="278" t="s">
        <v>0</v>
      </c>
      <c r="E10" s="280" t="s">
        <v>682</v>
      </c>
      <c r="F10" s="280" t="s">
        <v>1637</v>
      </c>
      <c r="G10" s="191" t="s">
        <v>1</v>
      </c>
      <c r="H10" s="191" t="s">
        <v>1</v>
      </c>
      <c r="I10" s="661">
        <v>94358.74</v>
      </c>
      <c r="J10" s="431" t="s">
        <v>684</v>
      </c>
    </row>
    <row r="11" spans="2:10" ht="51" x14ac:dyDescent="0.25">
      <c r="C11" s="294">
        <v>98</v>
      </c>
      <c r="D11" s="278" t="s">
        <v>0</v>
      </c>
      <c r="E11" s="280" t="s">
        <v>1310</v>
      </c>
      <c r="F11" s="280" t="s">
        <v>1638</v>
      </c>
      <c r="G11" s="191" t="s">
        <v>1</v>
      </c>
      <c r="H11" s="191" t="s">
        <v>1</v>
      </c>
      <c r="I11" s="661">
        <v>210490.04</v>
      </c>
      <c r="J11" s="431" t="s">
        <v>1633</v>
      </c>
    </row>
    <row r="12" spans="2:10" ht="16.5" x14ac:dyDescent="0.3">
      <c r="C12" s="818" t="s">
        <v>74</v>
      </c>
      <c r="D12" s="819"/>
      <c r="E12" s="819"/>
      <c r="F12" s="820"/>
      <c r="G12" s="612">
        <f>SUM(G7:G11)</f>
        <v>1305975.31</v>
      </c>
      <c r="H12" s="583">
        <f>SUM(H7:H11)</f>
        <v>0</v>
      </c>
      <c r="I12" s="583">
        <f>SUM(I10:I11)</f>
        <v>304848.78000000003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M15" sqref="M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0"/>
      <c r="D2" s="581"/>
      <c r="E2" s="582"/>
    </row>
    <row r="5" spans="2:10" ht="33" customHeight="1" x14ac:dyDescent="0.25">
      <c r="C5" s="917" t="s">
        <v>46</v>
      </c>
      <c r="D5" s="917" t="s">
        <v>47</v>
      </c>
      <c r="E5" s="917" t="s">
        <v>48</v>
      </c>
      <c r="F5" s="917" t="s">
        <v>49</v>
      </c>
      <c r="G5" s="919" t="s">
        <v>1383</v>
      </c>
      <c r="H5" s="920"/>
      <c r="I5" s="912" t="s">
        <v>1626</v>
      </c>
      <c r="J5" s="912" t="s">
        <v>51</v>
      </c>
    </row>
    <row r="6" spans="2:10" ht="16.5" customHeight="1" x14ac:dyDescent="0.25">
      <c r="C6" s="918"/>
      <c r="D6" s="918"/>
      <c r="E6" s="918"/>
      <c r="F6" s="918"/>
      <c r="G6" s="698" t="s">
        <v>1350</v>
      </c>
      <c r="H6" s="698" t="s">
        <v>1351</v>
      </c>
      <c r="I6" s="913"/>
      <c r="J6" s="913"/>
    </row>
    <row r="7" spans="2:10" ht="25.5" x14ac:dyDescent="0.25">
      <c r="C7" s="294">
        <v>165</v>
      </c>
      <c r="D7" s="282" t="s">
        <v>0</v>
      </c>
      <c r="E7" s="280" t="s">
        <v>245</v>
      </c>
      <c r="F7" s="280" t="s">
        <v>1639</v>
      </c>
      <c r="G7" s="661">
        <v>27544.09</v>
      </c>
      <c r="H7" s="191" t="s">
        <v>1</v>
      </c>
      <c r="I7" s="191" t="s">
        <v>1</v>
      </c>
      <c r="J7" s="150" t="s">
        <v>230</v>
      </c>
    </row>
    <row r="8" spans="2:10" ht="38.25" x14ac:dyDescent="0.25">
      <c r="C8" s="294">
        <v>168</v>
      </c>
      <c r="D8" s="282" t="s">
        <v>0</v>
      </c>
      <c r="E8" s="280" t="s">
        <v>1196</v>
      </c>
      <c r="F8" s="280" t="s">
        <v>1640</v>
      </c>
      <c r="G8" s="661">
        <v>201630.3</v>
      </c>
      <c r="H8" s="191" t="s">
        <v>1</v>
      </c>
      <c r="I8" s="191" t="s">
        <v>1</v>
      </c>
      <c r="J8" s="150" t="s">
        <v>681</v>
      </c>
    </row>
    <row r="9" spans="2:10" x14ac:dyDescent="0.25">
      <c r="C9" s="914" t="s">
        <v>74</v>
      </c>
      <c r="D9" s="915"/>
      <c r="E9" s="915"/>
      <c r="F9" s="916"/>
      <c r="G9" s="707">
        <f>SUM(G7:G8)</f>
        <v>229174.38999999998</v>
      </c>
      <c r="H9" s="708">
        <f>SUM(H7:H8)</f>
        <v>0</v>
      </c>
      <c r="I9" s="708">
        <f>SUM(I7:I8)</f>
        <v>0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D11" sqref="D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45" x14ac:dyDescent="0.25">
      <c r="C7" s="145">
        <v>169</v>
      </c>
      <c r="D7" s="724" t="s">
        <v>0</v>
      </c>
      <c r="E7" s="216" t="s">
        <v>69</v>
      </c>
      <c r="F7" s="216" t="s">
        <v>1641</v>
      </c>
      <c r="G7" s="692">
        <v>112074.03</v>
      </c>
      <c r="H7" s="191" t="s">
        <v>1</v>
      </c>
      <c r="I7" s="191" t="s">
        <v>1</v>
      </c>
      <c r="J7" s="725" t="s">
        <v>71</v>
      </c>
    </row>
    <row r="8" spans="2:10" ht="60" x14ac:dyDescent="0.25">
      <c r="C8" s="145">
        <v>101</v>
      </c>
      <c r="D8" s="215" t="s">
        <v>0</v>
      </c>
      <c r="E8" s="216" t="s">
        <v>1277</v>
      </c>
      <c r="F8" s="216" t="s">
        <v>1642</v>
      </c>
      <c r="G8" s="692"/>
      <c r="H8" s="723"/>
      <c r="I8" s="692">
        <v>84307.09</v>
      </c>
      <c r="J8" s="726" t="s">
        <v>71</v>
      </c>
    </row>
    <row r="9" spans="2:10" ht="16.5" x14ac:dyDescent="0.3">
      <c r="C9" s="818" t="s">
        <v>74</v>
      </c>
      <c r="D9" s="819"/>
      <c r="E9" s="819"/>
      <c r="F9" s="820"/>
      <c r="G9" s="612">
        <f>SUM(G7:G8)</f>
        <v>112074.03</v>
      </c>
      <c r="H9" s="583">
        <f>SUM(H7:H8)</f>
        <v>0</v>
      </c>
      <c r="I9" s="583">
        <f>SUM(I7:I8)</f>
        <v>84307.09</v>
      </c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19" sqref="K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2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25.5" x14ac:dyDescent="0.25">
      <c r="C7" s="294">
        <v>179</v>
      </c>
      <c r="D7" s="282" t="s">
        <v>0</v>
      </c>
      <c r="E7" s="728" t="s">
        <v>1045</v>
      </c>
      <c r="F7" s="280" t="s">
        <v>1643</v>
      </c>
      <c r="G7" s="661">
        <v>12817.5</v>
      </c>
      <c r="H7" s="729" t="s">
        <v>1</v>
      </c>
      <c r="I7" s="729" t="s">
        <v>1</v>
      </c>
      <c r="J7" s="150" t="s">
        <v>1298</v>
      </c>
    </row>
    <row r="8" spans="2:10" ht="16.5" x14ac:dyDescent="0.3">
      <c r="C8" s="818" t="s">
        <v>74</v>
      </c>
      <c r="D8" s="819"/>
      <c r="E8" s="819"/>
      <c r="F8" s="820"/>
      <c r="G8" s="612">
        <f>SUM(G7:G7)</f>
        <v>12817.5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7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199</v>
      </c>
      <c r="D7" s="282" t="s">
        <v>0</v>
      </c>
      <c r="E7" s="280" t="s">
        <v>266</v>
      </c>
      <c r="F7" s="280" t="s">
        <v>1644</v>
      </c>
      <c r="G7" s="661">
        <v>1249199.08</v>
      </c>
      <c r="H7" s="191" t="s">
        <v>1</v>
      </c>
      <c r="I7" s="191" t="s">
        <v>1</v>
      </c>
      <c r="J7" s="150" t="s">
        <v>1453</v>
      </c>
    </row>
    <row r="8" spans="2:10" ht="16.5" x14ac:dyDescent="0.3">
      <c r="C8" s="818" t="s">
        <v>74</v>
      </c>
      <c r="D8" s="819"/>
      <c r="E8" s="819"/>
      <c r="F8" s="820"/>
      <c r="G8" s="612">
        <f>SUM(G7:G7)</f>
        <v>1249199.08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I11" sqref="I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0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210</v>
      </c>
      <c r="D7" s="282" t="s">
        <v>0</v>
      </c>
      <c r="E7" s="280" t="s">
        <v>879</v>
      </c>
      <c r="F7" s="280" t="s">
        <v>1645</v>
      </c>
      <c r="G7" s="661">
        <v>138581.68</v>
      </c>
      <c r="H7" s="191" t="s">
        <v>1</v>
      </c>
      <c r="I7" s="191" t="s">
        <v>1</v>
      </c>
      <c r="J7" s="150" t="s">
        <v>433</v>
      </c>
    </row>
    <row r="8" spans="2:10" ht="25.5" x14ac:dyDescent="0.25">
      <c r="C8" s="294">
        <v>214</v>
      </c>
      <c r="D8" s="282" t="s">
        <v>0</v>
      </c>
      <c r="E8" s="280" t="s">
        <v>269</v>
      </c>
      <c r="F8" s="280" t="s">
        <v>1646</v>
      </c>
      <c r="G8" s="661">
        <v>5978.67</v>
      </c>
      <c r="H8" s="191" t="s">
        <v>1</v>
      </c>
      <c r="I8" s="191" t="s">
        <v>1</v>
      </c>
      <c r="J8" s="150" t="s">
        <v>1516</v>
      </c>
    </row>
    <row r="9" spans="2:10" ht="38.25" x14ac:dyDescent="0.25">
      <c r="C9" s="294">
        <v>215</v>
      </c>
      <c r="D9" s="282" t="s">
        <v>0</v>
      </c>
      <c r="E9" s="280" t="s">
        <v>411</v>
      </c>
      <c r="F9" s="280" t="s">
        <v>1647</v>
      </c>
      <c r="G9" s="661">
        <v>53712.82</v>
      </c>
      <c r="H9" s="191" t="s">
        <v>1</v>
      </c>
      <c r="I9" s="191" t="s">
        <v>1</v>
      </c>
      <c r="J9" s="150" t="s">
        <v>1279</v>
      </c>
    </row>
    <row r="10" spans="2:10" ht="16.5" x14ac:dyDescent="0.3">
      <c r="C10" s="818" t="s">
        <v>74</v>
      </c>
      <c r="D10" s="819"/>
      <c r="E10" s="819"/>
      <c r="F10" s="820"/>
      <c r="G10" s="612">
        <f>SUM(G7:G9)</f>
        <v>198273.17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24" sqref="G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221</v>
      </c>
      <c r="D7" s="282" t="s">
        <v>0</v>
      </c>
      <c r="E7" s="280" t="s">
        <v>669</v>
      </c>
      <c r="F7" s="280" t="s">
        <v>1648</v>
      </c>
      <c r="G7" s="661">
        <v>95129.35</v>
      </c>
      <c r="H7" s="308" t="s">
        <v>1</v>
      </c>
      <c r="I7" s="308" t="s">
        <v>1</v>
      </c>
      <c r="J7" s="289" t="s">
        <v>671</v>
      </c>
    </row>
    <row r="8" spans="2:10" ht="51" x14ac:dyDescent="0.25">
      <c r="C8" s="729">
        <v>142</v>
      </c>
      <c r="D8" s="312" t="s">
        <v>0</v>
      </c>
      <c r="E8" s="312" t="s">
        <v>1649</v>
      </c>
      <c r="F8" s="312" t="s">
        <v>1650</v>
      </c>
      <c r="G8" s="308" t="s">
        <v>1</v>
      </c>
      <c r="H8" s="308" t="s">
        <v>1</v>
      </c>
      <c r="I8" s="733">
        <v>21608.55</v>
      </c>
      <c r="J8" s="289" t="s">
        <v>671</v>
      </c>
    </row>
    <row r="9" spans="2:10" ht="16.5" x14ac:dyDescent="0.3">
      <c r="C9" s="818" t="s">
        <v>74</v>
      </c>
      <c r="D9" s="819"/>
      <c r="E9" s="819"/>
      <c r="F9" s="820"/>
      <c r="G9" s="612">
        <f>SUM(G7:G8)</f>
        <v>95129.35</v>
      </c>
      <c r="H9" s="583">
        <f>SUM(H7:H8)</f>
        <v>0</v>
      </c>
      <c r="I9" s="583">
        <f>SUM(I7:I8)</f>
        <v>21608.55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816" t="s">
        <v>55</v>
      </c>
      <c r="C3" s="816"/>
      <c r="D3" s="816"/>
      <c r="E3" s="816"/>
      <c r="F3" s="816"/>
      <c r="G3" s="816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818" t="s">
        <v>74</v>
      </c>
      <c r="B10" s="819"/>
      <c r="C10" s="820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816"/>
      <c r="D14" s="816"/>
      <c r="E14" s="816"/>
      <c r="F14" s="816"/>
      <c r="G14" s="816"/>
      <c r="H14" s="816"/>
      <c r="I14" s="816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826" t="s">
        <v>343</v>
      </c>
      <c r="B7" s="827"/>
      <c r="C7" s="827"/>
      <c r="D7" s="828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17" sqref="I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2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16.5" customHeight="1" x14ac:dyDescent="0.25">
      <c r="C7" s="294">
        <v>237</v>
      </c>
      <c r="D7" s="278" t="s">
        <v>0</v>
      </c>
      <c r="E7" s="280" t="s">
        <v>411</v>
      </c>
      <c r="F7" s="280" t="s">
        <v>1652</v>
      </c>
      <c r="G7" s="661">
        <v>467832.27</v>
      </c>
      <c r="H7" s="308" t="s">
        <v>1</v>
      </c>
      <c r="I7" s="308" t="s">
        <v>1</v>
      </c>
      <c r="J7" s="431" t="s">
        <v>762</v>
      </c>
    </row>
    <row r="8" spans="2:10" ht="38.25" x14ac:dyDescent="0.25">
      <c r="C8" s="294">
        <v>242</v>
      </c>
      <c r="D8" s="282" t="s">
        <v>0</v>
      </c>
      <c r="E8" s="280" t="s">
        <v>1552</v>
      </c>
      <c r="F8" s="280" t="s">
        <v>1651</v>
      </c>
      <c r="G8" s="661">
        <v>28935.71</v>
      </c>
      <c r="H8" s="308" t="s">
        <v>1</v>
      </c>
      <c r="I8" s="308" t="s">
        <v>1</v>
      </c>
      <c r="J8" s="289" t="s">
        <v>1554</v>
      </c>
    </row>
    <row r="9" spans="2:10" ht="16.5" x14ac:dyDescent="0.3">
      <c r="C9" s="818" t="s">
        <v>74</v>
      </c>
      <c r="D9" s="819"/>
      <c r="E9" s="819"/>
      <c r="F9" s="820"/>
      <c r="G9" s="612">
        <f>SUM(G7:G8)</f>
        <v>496767.98000000004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9" sqref="H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4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16.5" customHeight="1" x14ac:dyDescent="0.25">
      <c r="C7" s="729">
        <v>144</v>
      </c>
      <c r="D7" s="312" t="s">
        <v>0</v>
      </c>
      <c r="E7" s="312" t="s">
        <v>245</v>
      </c>
      <c r="F7" s="312" t="s">
        <v>1653</v>
      </c>
      <c r="G7" s="308"/>
      <c r="H7" s="308" t="s">
        <v>1</v>
      </c>
      <c r="I7" s="733">
        <v>8668.89</v>
      </c>
      <c r="J7" s="736" t="s">
        <v>230</v>
      </c>
    </row>
    <row r="8" spans="2:10" ht="16.5" x14ac:dyDescent="0.3">
      <c r="C8" s="818" t="s">
        <v>74</v>
      </c>
      <c r="D8" s="819"/>
      <c r="E8" s="819"/>
      <c r="F8" s="820"/>
      <c r="G8" s="612">
        <f>SUM(G7:G7)</f>
        <v>0</v>
      </c>
      <c r="H8" s="583">
        <f>SUM(H7)</f>
        <v>0</v>
      </c>
      <c r="I8" s="583">
        <f>SUM(I7)</f>
        <v>8668.89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E1" workbookViewId="0">
      <selection activeCell="O12" sqref="O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5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16.5" customHeight="1" x14ac:dyDescent="0.25">
      <c r="C7" s="294">
        <v>245</v>
      </c>
      <c r="D7" s="282" t="s">
        <v>0</v>
      </c>
      <c r="E7" s="280" t="s">
        <v>763</v>
      </c>
      <c r="F7" s="280" t="s">
        <v>1654</v>
      </c>
      <c r="G7" s="661">
        <v>48078.26</v>
      </c>
      <c r="H7" s="308" t="s">
        <v>1</v>
      </c>
      <c r="I7" s="308" t="s">
        <v>1</v>
      </c>
      <c r="J7" s="150" t="s">
        <v>765</v>
      </c>
    </row>
    <row r="8" spans="2:10" ht="25.5" x14ac:dyDescent="0.25">
      <c r="C8" s="294">
        <v>246</v>
      </c>
      <c r="D8" s="282" t="s">
        <v>0</v>
      </c>
      <c r="E8" s="280" t="s">
        <v>1655</v>
      </c>
      <c r="F8" s="280" t="s">
        <v>1656</v>
      </c>
      <c r="G8" s="661">
        <v>44869.43</v>
      </c>
      <c r="H8" s="308" t="s">
        <v>1</v>
      </c>
      <c r="I8" s="308" t="s">
        <v>1</v>
      </c>
      <c r="J8" s="150" t="s">
        <v>742</v>
      </c>
    </row>
    <row r="9" spans="2:10" ht="16.5" x14ac:dyDescent="0.3">
      <c r="C9" s="818" t="s">
        <v>74</v>
      </c>
      <c r="D9" s="819"/>
      <c r="E9" s="819"/>
      <c r="F9" s="820"/>
      <c r="G9" s="612">
        <f>SUM(G7:G8)</f>
        <v>92947.69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D2" sqref="D2"/>
    </sheetView>
  </sheetViews>
  <sheetFormatPr defaultRowHeight="15" x14ac:dyDescent="0.25"/>
  <cols>
    <col min="3" max="3" width="15" customWidth="1"/>
    <col min="4" max="4" width="28.85546875" customWidth="1"/>
    <col min="5" max="5" width="36.5703125" customWidth="1"/>
    <col min="6" max="6" width="41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7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16.5" customHeight="1" x14ac:dyDescent="0.25">
      <c r="C7" s="294">
        <v>260</v>
      </c>
      <c r="D7" s="282" t="s">
        <v>0</v>
      </c>
      <c r="E7" s="746" t="s">
        <v>455</v>
      </c>
      <c r="F7" s="746" t="s">
        <v>1657</v>
      </c>
      <c r="G7" s="661">
        <v>14085.93</v>
      </c>
      <c r="H7" s="741" t="s">
        <v>1</v>
      </c>
      <c r="I7" s="741" t="s">
        <v>1</v>
      </c>
      <c r="J7" s="150" t="s">
        <v>1150</v>
      </c>
    </row>
    <row r="8" spans="2:10" ht="16.5" customHeight="1" x14ac:dyDescent="0.25">
      <c r="C8" s="294">
        <v>262</v>
      </c>
      <c r="D8" s="278" t="s">
        <v>0</v>
      </c>
      <c r="E8" s="280" t="s">
        <v>661</v>
      </c>
      <c r="F8" s="746" t="s">
        <v>1658</v>
      </c>
      <c r="G8" s="661">
        <v>577738.44999999995</v>
      </c>
      <c r="H8" s="742" t="s">
        <v>1</v>
      </c>
      <c r="I8" s="741" t="s">
        <v>1</v>
      </c>
      <c r="J8" s="739" t="s">
        <v>795</v>
      </c>
    </row>
    <row r="9" spans="2:10" x14ac:dyDescent="0.25">
      <c r="C9" s="294">
        <v>157</v>
      </c>
      <c r="D9" s="278" t="s">
        <v>1659</v>
      </c>
      <c r="E9" s="280" t="s">
        <v>1423</v>
      </c>
      <c r="F9" s="746" t="s">
        <v>1660</v>
      </c>
      <c r="G9" s="742" t="s">
        <v>1</v>
      </c>
      <c r="H9" s="742" t="s">
        <v>1</v>
      </c>
      <c r="I9" s="740">
        <v>2802.52</v>
      </c>
      <c r="J9" s="739" t="s">
        <v>1150</v>
      </c>
    </row>
    <row r="10" spans="2:10" x14ac:dyDescent="0.25">
      <c r="C10" s="921" t="s">
        <v>74</v>
      </c>
      <c r="D10" s="833"/>
      <c r="E10" s="833"/>
      <c r="F10" s="834"/>
      <c r="G10" s="743">
        <f>SUM(G7:G9)</f>
        <v>591824.38</v>
      </c>
      <c r="H10" s="744">
        <f>SUM(H9:H9)</f>
        <v>0</v>
      </c>
      <c r="I10" s="744">
        <f>SUM(I9:I9)</f>
        <v>2802.52</v>
      </c>
      <c r="J10" s="244"/>
    </row>
    <row r="11" spans="2:10" x14ac:dyDescent="0.25">
      <c r="C11" s="745"/>
      <c r="D11" s="745"/>
      <c r="E11" s="745"/>
      <c r="F11" s="745"/>
      <c r="G11" s="745"/>
      <c r="H11" s="745"/>
      <c r="I11" s="745"/>
      <c r="J11" s="745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workbookViewId="0">
      <selection activeCell="G11" sqref="G11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38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86" t="s">
        <v>46</v>
      </c>
      <c r="E4" s="886" t="s">
        <v>47</v>
      </c>
      <c r="F4" s="886" t="s">
        <v>48</v>
      </c>
      <c r="G4" s="886" t="s">
        <v>49</v>
      </c>
      <c r="H4" s="884" t="s">
        <v>1383</v>
      </c>
      <c r="I4" s="885"/>
      <c r="J4" s="882" t="s">
        <v>54</v>
      </c>
      <c r="K4" s="882" t="s">
        <v>51</v>
      </c>
    </row>
    <row r="5" spans="4:11" ht="16.5" x14ac:dyDescent="0.25">
      <c r="D5" s="887"/>
      <c r="E5" s="887"/>
      <c r="F5" s="887"/>
      <c r="G5" s="887"/>
      <c r="H5" s="611" t="s">
        <v>1350</v>
      </c>
      <c r="I5" s="611" t="s">
        <v>1351</v>
      </c>
      <c r="J5" s="883"/>
      <c r="K5" s="883"/>
    </row>
    <row r="6" spans="4:11" ht="23.25" customHeight="1" x14ac:dyDescent="0.25">
      <c r="D6" s="294">
        <v>264</v>
      </c>
      <c r="E6" s="278" t="s">
        <v>0</v>
      </c>
      <c r="F6" s="280" t="s">
        <v>1661</v>
      </c>
      <c r="G6" s="280" t="s">
        <v>1662</v>
      </c>
      <c r="H6" s="661">
        <v>10873.34</v>
      </c>
      <c r="I6" s="741" t="s">
        <v>1</v>
      </c>
      <c r="J6" s="741" t="s">
        <v>1</v>
      </c>
      <c r="K6" s="739" t="s">
        <v>288</v>
      </c>
    </row>
    <row r="7" spans="4:11" ht="25.5" customHeight="1" x14ac:dyDescent="0.25">
      <c r="D7" s="294">
        <v>268</v>
      </c>
      <c r="E7" s="278" t="s">
        <v>0</v>
      </c>
      <c r="F7" s="280" t="s">
        <v>1614</v>
      </c>
      <c r="G7" s="280" t="s">
        <v>1663</v>
      </c>
      <c r="H7" s="661">
        <v>53444.11</v>
      </c>
      <c r="I7" s="742" t="s">
        <v>1</v>
      </c>
      <c r="J7" s="741" t="s">
        <v>1</v>
      </c>
      <c r="K7" s="739" t="s">
        <v>481</v>
      </c>
    </row>
    <row r="8" spans="4:11" ht="26.25" customHeight="1" x14ac:dyDescent="0.25">
      <c r="D8" s="294">
        <v>269</v>
      </c>
      <c r="E8" s="278" t="s">
        <v>0</v>
      </c>
      <c r="F8" s="280" t="s">
        <v>1664</v>
      </c>
      <c r="G8" s="280" t="s">
        <v>1665</v>
      </c>
      <c r="H8" s="661">
        <v>98149.08</v>
      </c>
      <c r="I8" s="742" t="s">
        <v>1</v>
      </c>
      <c r="J8" s="740" t="s">
        <v>1</v>
      </c>
      <c r="K8" s="739" t="s">
        <v>231</v>
      </c>
    </row>
    <row r="9" spans="4:11" ht="26.25" customHeight="1" x14ac:dyDescent="0.25">
      <c r="D9" s="294">
        <v>161</v>
      </c>
      <c r="E9" s="278" t="s">
        <v>0</v>
      </c>
      <c r="F9" s="280" t="s">
        <v>718</v>
      </c>
      <c r="G9" s="280" t="s">
        <v>1666</v>
      </c>
      <c r="H9" s="748"/>
      <c r="I9" s="742"/>
      <c r="J9" s="740">
        <v>12799.02</v>
      </c>
      <c r="K9" s="739" t="s">
        <v>231</v>
      </c>
    </row>
    <row r="10" spans="4:11" x14ac:dyDescent="0.25">
      <c r="D10" s="921" t="s">
        <v>74</v>
      </c>
      <c r="E10" s="833"/>
      <c r="F10" s="833"/>
      <c r="G10" s="834"/>
      <c r="H10" s="743">
        <f>SUM(H6:H9)</f>
        <v>162466.53</v>
      </c>
      <c r="I10" s="744">
        <f>SUM(I8:I8)</f>
        <v>0</v>
      </c>
      <c r="J10" s="744">
        <f>SUM(J6:J8:J9)</f>
        <v>12799.02</v>
      </c>
      <c r="K10" s="244"/>
    </row>
  </sheetData>
  <mergeCells count="8">
    <mergeCell ref="J4:J5"/>
    <mergeCell ref="K4:K5"/>
    <mergeCell ref="D10:G10"/>
    <mergeCell ref="D4:D5"/>
    <mergeCell ref="E4:E5"/>
    <mergeCell ref="F4:F5"/>
    <mergeCell ref="G4:G5"/>
    <mergeCell ref="H4:I4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9"/>
  <sheetViews>
    <sheetView topLeftCell="F1" workbookViewId="0">
      <selection activeCell="G29" sqref="G29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7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86" t="s">
        <v>46</v>
      </c>
      <c r="E4" s="886" t="s">
        <v>47</v>
      </c>
      <c r="F4" s="886" t="s">
        <v>48</v>
      </c>
      <c r="G4" s="886" t="s">
        <v>49</v>
      </c>
      <c r="H4" s="884" t="s">
        <v>1383</v>
      </c>
      <c r="I4" s="885"/>
      <c r="J4" s="882" t="s">
        <v>54</v>
      </c>
      <c r="K4" s="882" t="s">
        <v>51</v>
      </c>
    </row>
    <row r="5" spans="4:11" ht="16.5" x14ac:dyDescent="0.25">
      <c r="D5" s="887"/>
      <c r="E5" s="887"/>
      <c r="F5" s="887"/>
      <c r="G5" s="887"/>
      <c r="H5" s="611" t="s">
        <v>1350</v>
      </c>
      <c r="I5" s="611" t="s">
        <v>1351</v>
      </c>
      <c r="J5" s="883"/>
      <c r="K5" s="883"/>
    </row>
    <row r="6" spans="4:11" ht="23.25" customHeight="1" x14ac:dyDescent="0.25">
      <c r="D6" s="294">
        <v>285</v>
      </c>
      <c r="E6" s="282" t="s">
        <v>0</v>
      </c>
      <c r="F6" s="280" t="s">
        <v>1134</v>
      </c>
      <c r="G6" s="280" t="s">
        <v>1667</v>
      </c>
      <c r="H6" s="661">
        <v>624025.32999999996</v>
      </c>
      <c r="I6" s="308" t="s">
        <v>1</v>
      </c>
      <c r="J6" s="308" t="s">
        <v>1</v>
      </c>
      <c r="K6" s="150" t="s">
        <v>868</v>
      </c>
    </row>
    <row r="7" spans="4:11" ht="25.5" customHeight="1" x14ac:dyDescent="0.25">
      <c r="D7" s="294">
        <v>286</v>
      </c>
      <c r="E7" s="282" t="s">
        <v>0</v>
      </c>
      <c r="F7" s="280" t="s">
        <v>455</v>
      </c>
      <c r="G7" s="280" t="s">
        <v>1668</v>
      </c>
      <c r="H7" s="661">
        <v>6054.94</v>
      </c>
      <c r="I7" s="308" t="s">
        <v>1</v>
      </c>
      <c r="J7" s="308" t="s">
        <v>1</v>
      </c>
      <c r="K7" s="150" t="s">
        <v>458</v>
      </c>
    </row>
    <row r="8" spans="4:11" ht="26.25" customHeight="1" x14ac:dyDescent="0.25">
      <c r="D8" s="294">
        <v>288</v>
      </c>
      <c r="E8" s="282" t="s">
        <v>0</v>
      </c>
      <c r="F8" s="280" t="s">
        <v>411</v>
      </c>
      <c r="G8" s="280" t="s">
        <v>1669</v>
      </c>
      <c r="H8" s="661">
        <v>84108.2</v>
      </c>
      <c r="I8" s="308" t="s">
        <v>1</v>
      </c>
      <c r="J8" s="308" t="s">
        <v>1</v>
      </c>
      <c r="K8" s="150" t="s">
        <v>1291</v>
      </c>
    </row>
    <row r="9" spans="4:11" x14ac:dyDescent="0.25">
      <c r="D9" s="921" t="s">
        <v>74</v>
      </c>
      <c r="E9" s="833"/>
      <c r="F9" s="833"/>
      <c r="G9" s="834"/>
      <c r="H9" s="743">
        <f>SUM(H6:H8)</f>
        <v>714188.46999999986</v>
      </c>
      <c r="I9" s="744">
        <f>SUM(I8:I8)</f>
        <v>0</v>
      </c>
      <c r="J9" s="744">
        <f>SUM(J6:J8)</f>
        <v>0</v>
      </c>
      <c r="K9" s="244"/>
    </row>
  </sheetData>
  <mergeCells count="8">
    <mergeCell ref="K4:K5"/>
    <mergeCell ref="D9:G9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topLeftCell="F1" workbookViewId="0">
      <selection activeCell="F4" sqref="D4:K10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9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86" t="s">
        <v>46</v>
      </c>
      <c r="E4" s="886" t="s">
        <v>47</v>
      </c>
      <c r="F4" s="886" t="s">
        <v>48</v>
      </c>
      <c r="G4" s="886" t="s">
        <v>49</v>
      </c>
      <c r="H4" s="884" t="s">
        <v>1383</v>
      </c>
      <c r="I4" s="885"/>
      <c r="J4" s="882" t="s">
        <v>54</v>
      </c>
      <c r="K4" s="882" t="s">
        <v>51</v>
      </c>
    </row>
    <row r="5" spans="4:11" ht="16.5" x14ac:dyDescent="0.25">
      <c r="D5" s="887"/>
      <c r="E5" s="887"/>
      <c r="F5" s="887"/>
      <c r="G5" s="887"/>
      <c r="H5" s="611" t="s">
        <v>1350</v>
      </c>
      <c r="I5" s="611" t="s">
        <v>1351</v>
      </c>
      <c r="J5" s="883"/>
      <c r="K5" s="883"/>
    </row>
    <row r="6" spans="4:11" ht="23.25" customHeight="1" x14ac:dyDescent="0.25">
      <c r="D6" s="294">
        <v>309</v>
      </c>
      <c r="E6" s="282" t="s">
        <v>0</v>
      </c>
      <c r="F6" s="280" t="s">
        <v>1141</v>
      </c>
      <c r="G6" s="280" t="s">
        <v>1670</v>
      </c>
      <c r="H6" s="661">
        <v>249806.5</v>
      </c>
      <c r="I6" s="542" t="s">
        <v>1</v>
      </c>
      <c r="J6" s="542" t="s">
        <v>1</v>
      </c>
      <c r="K6" s="150" t="s">
        <v>641</v>
      </c>
    </row>
    <row r="7" spans="4:11" ht="25.5" customHeight="1" x14ac:dyDescent="0.25">
      <c r="D7" s="294">
        <v>310</v>
      </c>
      <c r="E7" s="282" t="s">
        <v>0</v>
      </c>
      <c r="F7" s="280" t="s">
        <v>266</v>
      </c>
      <c r="G7" s="280" t="s">
        <v>1671</v>
      </c>
      <c r="H7" s="661">
        <v>14760.08</v>
      </c>
      <c r="I7" s="542" t="s">
        <v>1</v>
      </c>
      <c r="J7" s="542" t="s">
        <v>1</v>
      </c>
      <c r="K7" s="150" t="s">
        <v>1672</v>
      </c>
    </row>
    <row r="8" spans="4:11" ht="25.5" customHeight="1" x14ac:dyDescent="0.25">
      <c r="D8" s="294">
        <v>198</v>
      </c>
      <c r="E8" s="282" t="s">
        <v>0</v>
      </c>
      <c r="F8" s="280" t="s">
        <v>682</v>
      </c>
      <c r="G8" s="280" t="s">
        <v>1673</v>
      </c>
      <c r="H8" s="542" t="s">
        <v>1</v>
      </c>
      <c r="I8" s="542" t="s">
        <v>1</v>
      </c>
      <c r="J8" s="661">
        <v>11169.56</v>
      </c>
      <c r="K8" s="150" t="s">
        <v>1672</v>
      </c>
    </row>
    <row r="9" spans="4:11" ht="26.25" customHeight="1" x14ac:dyDescent="0.25">
      <c r="D9" s="294">
        <v>199</v>
      </c>
      <c r="E9" s="282" t="s">
        <v>0</v>
      </c>
      <c r="F9" s="280" t="s">
        <v>1277</v>
      </c>
      <c r="G9" s="280" t="s">
        <v>1674</v>
      </c>
      <c r="H9" s="542" t="s">
        <v>1</v>
      </c>
      <c r="I9" s="542" t="s">
        <v>1</v>
      </c>
      <c r="J9" s="661">
        <v>7913.16</v>
      </c>
      <c r="K9" s="150" t="s">
        <v>1672</v>
      </c>
    </row>
    <row r="10" spans="4:11" x14ac:dyDescent="0.25">
      <c r="D10" s="921" t="s">
        <v>74</v>
      </c>
      <c r="E10" s="833"/>
      <c r="F10" s="833"/>
      <c r="G10" s="834"/>
      <c r="H10" s="743">
        <f>SUM(H6:H9)</f>
        <v>264566.58</v>
      </c>
      <c r="I10" s="744">
        <f>SUM(I9:I9)</f>
        <v>0</v>
      </c>
      <c r="J10" s="744">
        <f>SUM(J8:J9)</f>
        <v>19082.72</v>
      </c>
      <c r="K10" s="244"/>
    </row>
  </sheetData>
  <mergeCells count="8">
    <mergeCell ref="K4:K5"/>
    <mergeCell ref="D10:G10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D10" sqref="D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86" t="s">
        <v>46</v>
      </c>
      <c r="B3" s="886" t="s">
        <v>47</v>
      </c>
      <c r="C3" s="886" t="s">
        <v>48</v>
      </c>
      <c r="D3" s="886" t="s">
        <v>49</v>
      </c>
      <c r="E3" s="884" t="s">
        <v>1383</v>
      </c>
      <c r="F3" s="885"/>
      <c r="G3" s="882" t="s">
        <v>54</v>
      </c>
      <c r="H3" s="882" t="s">
        <v>51</v>
      </c>
    </row>
    <row r="4" spans="1:8" ht="16.5" x14ac:dyDescent="0.25">
      <c r="A4" s="887"/>
      <c r="B4" s="887"/>
      <c r="C4" s="887"/>
      <c r="D4" s="887"/>
      <c r="E4" s="611" t="s">
        <v>1350</v>
      </c>
      <c r="F4" s="611" t="s">
        <v>1351</v>
      </c>
      <c r="G4" s="883"/>
      <c r="H4" s="883"/>
    </row>
    <row r="5" spans="1:8" ht="25.5" x14ac:dyDescent="0.25">
      <c r="A5" s="294">
        <v>318</v>
      </c>
      <c r="B5" s="282" t="s">
        <v>0</v>
      </c>
      <c r="C5" s="280" t="s">
        <v>1010</v>
      </c>
      <c r="D5" s="280" t="s">
        <v>1675</v>
      </c>
      <c r="E5" s="661">
        <v>35807.519999999997</v>
      </c>
      <c r="F5" s="542" t="s">
        <v>1</v>
      </c>
      <c r="G5" s="542" t="s">
        <v>1</v>
      </c>
      <c r="H5" s="150" t="s">
        <v>338</v>
      </c>
    </row>
    <row r="6" spans="1:8" ht="25.5" x14ac:dyDescent="0.25">
      <c r="A6" s="294">
        <v>319</v>
      </c>
      <c r="B6" s="282" t="s">
        <v>0</v>
      </c>
      <c r="C6" s="280" t="s">
        <v>22</v>
      </c>
      <c r="D6" s="280" t="s">
        <v>1676</v>
      </c>
      <c r="E6" s="661">
        <v>303398.57</v>
      </c>
      <c r="F6" s="542" t="s">
        <v>1</v>
      </c>
      <c r="G6" s="542" t="s">
        <v>1</v>
      </c>
      <c r="H6" s="150" t="s">
        <v>35</v>
      </c>
    </row>
    <row r="7" spans="1:8" ht="25.5" x14ac:dyDescent="0.25">
      <c r="A7" s="294">
        <v>320</v>
      </c>
      <c r="B7" s="282" t="s">
        <v>0</v>
      </c>
      <c r="C7" s="280" t="s">
        <v>1346</v>
      </c>
      <c r="D7" s="280" t="s">
        <v>1677</v>
      </c>
      <c r="E7" s="750">
        <v>64881.05</v>
      </c>
      <c r="F7" s="542" t="s">
        <v>1</v>
      </c>
      <c r="G7" s="661"/>
      <c r="H7" s="150" t="s">
        <v>1074</v>
      </c>
    </row>
    <row r="8" spans="1:8" ht="52.5" customHeight="1" x14ac:dyDescent="0.25">
      <c r="A8" s="294">
        <v>321</v>
      </c>
      <c r="B8" s="282" t="s">
        <v>0</v>
      </c>
      <c r="C8" s="280" t="s">
        <v>993</v>
      </c>
      <c r="D8" s="280" t="s">
        <v>1678</v>
      </c>
      <c r="E8" s="750">
        <v>39117.629999999997</v>
      </c>
      <c r="F8" s="542"/>
      <c r="G8" s="661"/>
      <c r="H8" s="150" t="s">
        <v>286</v>
      </c>
    </row>
    <row r="9" spans="1:8" ht="38.25" customHeight="1" x14ac:dyDescent="0.25">
      <c r="A9" s="294">
        <v>322</v>
      </c>
      <c r="B9" s="282" t="s">
        <v>0</v>
      </c>
      <c r="C9" s="280" t="s">
        <v>1679</v>
      </c>
      <c r="D9" s="280" t="s">
        <v>1680</v>
      </c>
      <c r="E9" s="750">
        <v>258950.15</v>
      </c>
      <c r="F9" s="542"/>
      <c r="G9" s="661"/>
      <c r="H9" s="150" t="s">
        <v>1681</v>
      </c>
    </row>
    <row r="10" spans="1:8" ht="54" customHeight="1" x14ac:dyDescent="0.25">
      <c r="A10" s="294">
        <v>220</v>
      </c>
      <c r="B10" s="282" t="s">
        <v>0</v>
      </c>
      <c r="C10" s="280" t="s">
        <v>1324</v>
      </c>
      <c r="D10" s="280" t="s">
        <v>1682</v>
      </c>
      <c r="E10" s="750"/>
      <c r="F10" s="542"/>
      <c r="G10" s="661">
        <v>27097.02</v>
      </c>
      <c r="H10" s="150" t="s">
        <v>338</v>
      </c>
    </row>
    <row r="11" spans="1:8" ht="25.5" customHeight="1" x14ac:dyDescent="0.25">
      <c r="A11" s="294">
        <v>221</v>
      </c>
      <c r="B11" s="282" t="s">
        <v>0</v>
      </c>
      <c r="C11" s="280" t="s">
        <v>1683</v>
      </c>
      <c r="D11" s="280" t="s">
        <v>1684</v>
      </c>
      <c r="E11" s="750"/>
      <c r="F11" s="542"/>
      <c r="G11" s="661">
        <v>45301.67</v>
      </c>
      <c r="H11" s="150" t="s">
        <v>1685</v>
      </c>
    </row>
    <row r="12" spans="1:8" ht="49.5" customHeight="1" x14ac:dyDescent="0.25">
      <c r="A12" s="294">
        <v>222</v>
      </c>
      <c r="B12" s="282" t="s">
        <v>0</v>
      </c>
      <c r="C12" s="280" t="s">
        <v>682</v>
      </c>
      <c r="D12" s="280" t="s">
        <v>1686</v>
      </c>
      <c r="E12" s="750"/>
      <c r="F12" s="542"/>
      <c r="G12" s="661">
        <v>15427.27</v>
      </c>
      <c r="H12" s="150" t="s">
        <v>1426</v>
      </c>
    </row>
    <row r="13" spans="1:8" ht="44.25" customHeight="1" x14ac:dyDescent="0.25">
      <c r="A13" s="294">
        <v>223</v>
      </c>
      <c r="B13" s="282" t="s">
        <v>0</v>
      </c>
      <c r="C13" s="280" t="s">
        <v>682</v>
      </c>
      <c r="D13" s="280" t="s">
        <v>1686</v>
      </c>
      <c r="E13" s="542" t="s">
        <v>1</v>
      </c>
      <c r="F13" s="542" t="s">
        <v>1</v>
      </c>
      <c r="G13" s="661">
        <v>14119.01</v>
      </c>
      <c r="H13" s="150" t="s">
        <v>1426</v>
      </c>
    </row>
    <row r="14" spans="1:8" x14ac:dyDescent="0.25">
      <c r="A14" s="921" t="s">
        <v>74</v>
      </c>
      <c r="B14" s="833"/>
      <c r="C14" s="833"/>
      <c r="D14" s="834"/>
      <c r="E14" s="743">
        <f>SUM(E5:E13)</f>
        <v>702154.92</v>
      </c>
      <c r="F14" s="744">
        <f>SUM(F13:F13)</f>
        <v>0</v>
      </c>
      <c r="G14" s="744">
        <f>SUM(G5:G13)</f>
        <v>101944.97</v>
      </c>
      <c r="H14" s="244"/>
    </row>
  </sheetData>
  <mergeCells count="8">
    <mergeCell ref="H3:H4"/>
    <mergeCell ref="A14:D14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G13" sqref="G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86" t="s">
        <v>46</v>
      </c>
      <c r="B3" s="886" t="s">
        <v>47</v>
      </c>
      <c r="C3" s="886" t="s">
        <v>48</v>
      </c>
      <c r="D3" s="886" t="s">
        <v>49</v>
      </c>
      <c r="E3" s="884" t="s">
        <v>1383</v>
      </c>
      <c r="F3" s="885"/>
      <c r="G3" s="882" t="s">
        <v>54</v>
      </c>
      <c r="H3" s="882" t="s">
        <v>51</v>
      </c>
    </row>
    <row r="4" spans="1:8" ht="16.5" x14ac:dyDescent="0.25">
      <c r="A4" s="887"/>
      <c r="B4" s="887"/>
      <c r="C4" s="887"/>
      <c r="D4" s="887"/>
      <c r="E4" s="611" t="s">
        <v>1350</v>
      </c>
      <c r="F4" s="611" t="s">
        <v>1351</v>
      </c>
      <c r="G4" s="883"/>
      <c r="H4" s="883"/>
    </row>
    <row r="5" spans="1:8" ht="25.5" x14ac:dyDescent="0.25">
      <c r="A5" s="294">
        <v>323</v>
      </c>
      <c r="B5" s="282" t="s">
        <v>0</v>
      </c>
      <c r="C5" s="280" t="s">
        <v>1687</v>
      </c>
      <c r="D5" s="280" t="s">
        <v>1688</v>
      </c>
      <c r="E5" s="542">
        <v>19874.53</v>
      </c>
      <c r="F5" s="542" t="s">
        <v>1</v>
      </c>
      <c r="G5" s="542" t="s">
        <v>1</v>
      </c>
      <c r="H5" s="150" t="s">
        <v>195</v>
      </c>
    </row>
    <row r="6" spans="1:8" x14ac:dyDescent="0.25">
      <c r="A6" s="921" t="s">
        <v>74</v>
      </c>
      <c r="B6" s="833"/>
      <c r="C6" s="833"/>
      <c r="D6" s="834"/>
      <c r="E6" s="743">
        <f>SUM(E5:E5)</f>
        <v>19874.53</v>
      </c>
      <c r="F6" s="744">
        <f>SUM(F5)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D13" sqref="D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86" t="s">
        <v>46</v>
      </c>
      <c r="B3" s="886" t="s">
        <v>47</v>
      </c>
      <c r="C3" s="886" t="s">
        <v>48</v>
      </c>
      <c r="D3" s="886" t="s">
        <v>49</v>
      </c>
      <c r="E3" s="884" t="s">
        <v>1383</v>
      </c>
      <c r="F3" s="885"/>
      <c r="G3" s="882" t="s">
        <v>54</v>
      </c>
      <c r="H3" s="882" t="s">
        <v>51</v>
      </c>
    </row>
    <row r="4" spans="1:8" ht="16.5" x14ac:dyDescent="0.25">
      <c r="A4" s="887"/>
      <c r="B4" s="887"/>
      <c r="C4" s="887"/>
      <c r="D4" s="887"/>
      <c r="E4" s="611" t="s">
        <v>1350</v>
      </c>
      <c r="F4" s="611" t="s">
        <v>1351</v>
      </c>
      <c r="G4" s="883"/>
      <c r="H4" s="883"/>
    </row>
    <row r="5" spans="1:8" ht="25.5" x14ac:dyDescent="0.25">
      <c r="A5" s="294">
        <v>337</v>
      </c>
      <c r="B5" s="282" t="s">
        <v>0</v>
      </c>
      <c r="C5" s="280" t="s">
        <v>1048</v>
      </c>
      <c r="D5" s="280" t="s">
        <v>1689</v>
      </c>
      <c r="E5" s="661">
        <v>300240.82</v>
      </c>
      <c r="F5" s="751" t="s">
        <v>1</v>
      </c>
      <c r="G5" s="751" t="s">
        <v>1</v>
      </c>
      <c r="H5" s="150" t="s">
        <v>320</v>
      </c>
    </row>
    <row r="6" spans="1:8" ht="25.5" x14ac:dyDescent="0.25">
      <c r="A6" s="294">
        <v>338</v>
      </c>
      <c r="B6" s="282" t="s">
        <v>0</v>
      </c>
      <c r="C6" s="280" t="s">
        <v>979</v>
      </c>
      <c r="D6" s="280" t="s">
        <v>1690</v>
      </c>
      <c r="E6" s="661">
        <v>33623.94</v>
      </c>
      <c r="F6" s="751" t="s">
        <v>1</v>
      </c>
      <c r="G6" s="751" t="s">
        <v>1</v>
      </c>
      <c r="H6" s="150" t="s">
        <v>89</v>
      </c>
    </row>
    <row r="7" spans="1:8" ht="38.25" x14ac:dyDescent="0.25">
      <c r="A7" s="294">
        <v>244</v>
      </c>
      <c r="B7" s="392" t="s">
        <v>1691</v>
      </c>
      <c r="C7" s="280" t="s">
        <v>944</v>
      </c>
      <c r="D7" s="280" t="s">
        <v>1692</v>
      </c>
      <c r="E7" s="751" t="s">
        <v>1</v>
      </c>
      <c r="F7" s="661">
        <v>882688.73</v>
      </c>
      <c r="G7" s="751" t="s">
        <v>1</v>
      </c>
      <c r="H7" s="150" t="s">
        <v>370</v>
      </c>
    </row>
    <row r="8" spans="1:8" ht="52.5" customHeight="1" x14ac:dyDescent="0.25">
      <c r="A8" s="294">
        <v>245</v>
      </c>
      <c r="B8" s="392" t="s">
        <v>0</v>
      </c>
      <c r="C8" s="280" t="s">
        <v>1693</v>
      </c>
      <c r="D8" s="280" t="s">
        <v>1694</v>
      </c>
      <c r="E8" s="751" t="s">
        <v>1</v>
      </c>
      <c r="F8" s="751" t="s">
        <v>1</v>
      </c>
      <c r="G8" s="661">
        <v>78942.570000000007</v>
      </c>
      <c r="H8" s="150" t="s">
        <v>320</v>
      </c>
    </row>
    <row r="9" spans="1:8" x14ac:dyDescent="0.25">
      <c r="A9" s="921" t="s">
        <v>74</v>
      </c>
      <c r="B9" s="833"/>
      <c r="C9" s="833"/>
      <c r="D9" s="834"/>
      <c r="E9" s="743">
        <f>SUM(E5:E8)</f>
        <v>333864.76</v>
      </c>
      <c r="F9" s="744">
        <f>SUM(F7:F8)</f>
        <v>882688.73</v>
      </c>
      <c r="G9" s="744">
        <f>SUM(G5:G8)</f>
        <v>78942.570000000007</v>
      </c>
      <c r="H9" s="244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829" t="s">
        <v>343</v>
      </c>
      <c r="B9" s="830"/>
      <c r="C9" s="830"/>
      <c r="D9" s="831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7" sqref="F17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86" t="s">
        <v>46</v>
      </c>
      <c r="B3" s="886" t="s">
        <v>47</v>
      </c>
      <c r="C3" s="886" t="s">
        <v>48</v>
      </c>
      <c r="D3" s="886" t="s">
        <v>49</v>
      </c>
      <c r="E3" s="884" t="s">
        <v>1383</v>
      </c>
      <c r="F3" s="885"/>
      <c r="G3" s="882" t="s">
        <v>54</v>
      </c>
      <c r="H3" s="882" t="s">
        <v>51</v>
      </c>
    </row>
    <row r="4" spans="1:8" ht="16.5" x14ac:dyDescent="0.25">
      <c r="A4" s="887"/>
      <c r="B4" s="887"/>
      <c r="C4" s="887"/>
      <c r="D4" s="887"/>
      <c r="E4" s="611" t="s">
        <v>1350</v>
      </c>
      <c r="F4" s="611" t="s">
        <v>1351</v>
      </c>
      <c r="G4" s="883"/>
      <c r="H4" s="883"/>
    </row>
    <row r="5" spans="1:8" ht="25.5" x14ac:dyDescent="0.25">
      <c r="A5" s="294">
        <v>348</v>
      </c>
      <c r="B5" s="392" t="s">
        <v>0</v>
      </c>
      <c r="C5" s="280" t="s">
        <v>895</v>
      </c>
      <c r="D5" s="280" t="s">
        <v>1695</v>
      </c>
      <c r="E5" s="661">
        <v>226855.36</v>
      </c>
      <c r="F5" s="750" t="s">
        <v>1</v>
      </c>
      <c r="G5" s="750" t="s">
        <v>1</v>
      </c>
      <c r="H5" s="150" t="s">
        <v>324</v>
      </c>
    </row>
    <row r="6" spans="1:8" ht="25.5" x14ac:dyDescent="0.25">
      <c r="A6" s="294">
        <v>349</v>
      </c>
      <c r="B6" s="392" t="s">
        <v>0</v>
      </c>
      <c r="C6" s="280" t="s">
        <v>1266</v>
      </c>
      <c r="D6" s="280" t="s">
        <v>1696</v>
      </c>
      <c r="E6" s="661">
        <v>8028.7</v>
      </c>
      <c r="F6" s="750" t="s">
        <v>1</v>
      </c>
      <c r="G6" s="750" t="s">
        <v>1</v>
      </c>
      <c r="H6" s="150" t="s">
        <v>1697</v>
      </c>
    </row>
    <row r="7" spans="1:8" ht="38.25" x14ac:dyDescent="0.25">
      <c r="A7" s="294">
        <v>351</v>
      </c>
      <c r="B7" s="392" t="s">
        <v>0</v>
      </c>
      <c r="C7" s="280" t="s">
        <v>1243</v>
      </c>
      <c r="D7" s="280" t="s">
        <v>1698</v>
      </c>
      <c r="E7" s="661">
        <v>57001.02</v>
      </c>
      <c r="F7" s="750" t="s">
        <v>1</v>
      </c>
      <c r="G7" s="750" t="s">
        <v>1</v>
      </c>
      <c r="H7" s="150" t="s">
        <v>689</v>
      </c>
    </row>
    <row r="8" spans="1:8" ht="52.5" customHeight="1" x14ac:dyDescent="0.25">
      <c r="A8" s="294">
        <v>352</v>
      </c>
      <c r="B8" s="392" t="s">
        <v>0</v>
      </c>
      <c r="C8" s="280" t="s">
        <v>1005</v>
      </c>
      <c r="D8" s="280" t="s">
        <v>1699</v>
      </c>
      <c r="E8" s="661">
        <v>1219698.1499999999</v>
      </c>
      <c r="F8" s="750" t="s">
        <v>1</v>
      </c>
      <c r="G8" s="750" t="s">
        <v>1</v>
      </c>
      <c r="H8" s="150" t="s">
        <v>868</v>
      </c>
    </row>
    <row r="9" spans="1:8" ht="38.25" customHeight="1" x14ac:dyDescent="0.25">
      <c r="A9" s="294">
        <v>261</v>
      </c>
      <c r="B9" s="392" t="s">
        <v>0</v>
      </c>
      <c r="C9" s="280" t="s">
        <v>69</v>
      </c>
      <c r="D9" s="280" t="s">
        <v>1700</v>
      </c>
      <c r="E9" s="750" t="s">
        <v>1</v>
      </c>
      <c r="F9" s="750" t="s">
        <v>1</v>
      </c>
      <c r="G9" s="661">
        <v>58233.599999999999</v>
      </c>
      <c r="H9" s="150" t="s">
        <v>324</v>
      </c>
    </row>
    <row r="10" spans="1:8" ht="54" customHeight="1" x14ac:dyDescent="0.25">
      <c r="A10" s="294">
        <v>262</v>
      </c>
      <c r="B10" s="392" t="s">
        <v>0</v>
      </c>
      <c r="C10" s="280" t="s">
        <v>1266</v>
      </c>
      <c r="D10" s="280" t="s">
        <v>1701</v>
      </c>
      <c r="E10" s="750" t="s">
        <v>1</v>
      </c>
      <c r="F10" s="750" t="s">
        <v>1</v>
      </c>
      <c r="G10" s="661">
        <v>34562.199999999997</v>
      </c>
      <c r="H10" s="150" t="s">
        <v>1697</v>
      </c>
    </row>
    <row r="11" spans="1:8" ht="25.5" customHeight="1" x14ac:dyDescent="0.25">
      <c r="A11" s="294">
        <v>264</v>
      </c>
      <c r="B11" s="392" t="s">
        <v>0</v>
      </c>
      <c r="C11" s="280" t="s">
        <v>1005</v>
      </c>
      <c r="D11" s="280" t="s">
        <v>1702</v>
      </c>
      <c r="E11" s="750" t="s">
        <v>1</v>
      </c>
      <c r="F11" s="750" t="s">
        <v>1</v>
      </c>
      <c r="G11" s="661">
        <v>53202.82</v>
      </c>
      <c r="H11" s="753" t="s">
        <v>868</v>
      </c>
    </row>
    <row r="12" spans="1:8" x14ac:dyDescent="0.25">
      <c r="A12" s="921" t="s">
        <v>74</v>
      </c>
      <c r="B12" s="833"/>
      <c r="C12" s="833"/>
      <c r="D12" s="834"/>
      <c r="E12" s="743">
        <f>SUM(E5:E11)</f>
        <v>1511583.23</v>
      </c>
      <c r="F12" s="744">
        <f>SUM(F5:F11)</f>
        <v>0</v>
      </c>
      <c r="G12" s="744">
        <f>SUM(G9:G11)</f>
        <v>145998.62</v>
      </c>
      <c r="H12" s="244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1" sqref="D11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86" t="s">
        <v>46</v>
      </c>
      <c r="B3" s="886" t="s">
        <v>47</v>
      </c>
      <c r="C3" s="886" t="s">
        <v>48</v>
      </c>
      <c r="D3" s="886" t="s">
        <v>49</v>
      </c>
      <c r="E3" s="884" t="s">
        <v>1383</v>
      </c>
      <c r="F3" s="885"/>
      <c r="G3" s="882" t="s">
        <v>54</v>
      </c>
      <c r="H3" s="882" t="s">
        <v>51</v>
      </c>
    </row>
    <row r="4" spans="1:8" ht="16.5" x14ac:dyDescent="0.25">
      <c r="A4" s="887"/>
      <c r="B4" s="887"/>
      <c r="C4" s="887"/>
      <c r="D4" s="887"/>
      <c r="E4" s="611" t="s">
        <v>1350</v>
      </c>
      <c r="F4" s="611" t="s">
        <v>1351</v>
      </c>
      <c r="G4" s="883"/>
      <c r="H4" s="883"/>
    </row>
    <row r="5" spans="1:8" ht="25.5" x14ac:dyDescent="0.25">
      <c r="A5" s="294">
        <v>378</v>
      </c>
      <c r="B5" s="392" t="s">
        <v>0</v>
      </c>
      <c r="C5" s="280" t="s">
        <v>245</v>
      </c>
      <c r="D5" s="280" t="s">
        <v>1703</v>
      </c>
      <c r="E5" s="661">
        <v>94153.919999999998</v>
      </c>
      <c r="F5" s="750" t="s">
        <v>1</v>
      </c>
      <c r="G5" s="750" t="s">
        <v>1</v>
      </c>
      <c r="H5" s="150" t="s">
        <v>230</v>
      </c>
    </row>
    <row r="6" spans="1:8" x14ac:dyDescent="0.25">
      <c r="A6" s="921" t="s">
        <v>74</v>
      </c>
      <c r="B6" s="833"/>
      <c r="C6" s="833"/>
      <c r="D6" s="834"/>
      <c r="E6" s="743">
        <f>SUM(E5:E5)</f>
        <v>94153.919999999998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9" sqref="D19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86" t="s">
        <v>46</v>
      </c>
      <c r="B3" s="886" t="s">
        <v>47</v>
      </c>
      <c r="C3" s="886" t="s">
        <v>48</v>
      </c>
      <c r="D3" s="886" t="s">
        <v>49</v>
      </c>
      <c r="E3" s="884" t="s">
        <v>1383</v>
      </c>
      <c r="F3" s="885"/>
      <c r="G3" s="882" t="s">
        <v>54</v>
      </c>
      <c r="H3" s="882" t="s">
        <v>51</v>
      </c>
    </row>
    <row r="4" spans="1:8" ht="16.5" x14ac:dyDescent="0.25">
      <c r="A4" s="887"/>
      <c r="B4" s="887"/>
      <c r="C4" s="887"/>
      <c r="D4" s="887"/>
      <c r="E4" s="611" t="s">
        <v>1350</v>
      </c>
      <c r="F4" s="611" t="s">
        <v>1351</v>
      </c>
      <c r="G4" s="883"/>
      <c r="H4" s="883"/>
    </row>
    <row r="5" spans="1:8" ht="25.5" x14ac:dyDescent="0.25">
      <c r="A5" s="328">
        <v>385</v>
      </c>
      <c r="B5" s="282" t="s">
        <v>0</v>
      </c>
      <c r="C5" s="280" t="s">
        <v>682</v>
      </c>
      <c r="D5" s="280" t="s">
        <v>1704</v>
      </c>
      <c r="E5" s="661">
        <v>8668.16</v>
      </c>
      <c r="F5" s="750" t="s">
        <v>1</v>
      </c>
      <c r="G5" s="750" t="s">
        <v>1</v>
      </c>
      <c r="H5" s="150" t="s">
        <v>326</v>
      </c>
    </row>
    <row r="6" spans="1:8" x14ac:dyDescent="0.25">
      <c r="A6" s="921" t="s">
        <v>74</v>
      </c>
      <c r="B6" s="833"/>
      <c r="C6" s="833"/>
      <c r="D6" s="834"/>
      <c r="E6" s="743">
        <f>SUM(E5:E5)</f>
        <v>8668.16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A3" sqref="A3:H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86" t="s">
        <v>46</v>
      </c>
      <c r="B3" s="886" t="s">
        <v>47</v>
      </c>
      <c r="C3" s="886" t="s">
        <v>48</v>
      </c>
      <c r="D3" s="886" t="s">
        <v>49</v>
      </c>
      <c r="E3" s="884" t="s">
        <v>1383</v>
      </c>
      <c r="F3" s="885"/>
      <c r="G3" s="882" t="s">
        <v>54</v>
      </c>
      <c r="H3" s="882" t="s">
        <v>51</v>
      </c>
    </row>
    <row r="4" spans="1:8" ht="16.5" x14ac:dyDescent="0.25">
      <c r="A4" s="887"/>
      <c r="B4" s="887"/>
      <c r="C4" s="887"/>
      <c r="D4" s="887"/>
      <c r="E4" s="611" t="s">
        <v>1350</v>
      </c>
      <c r="F4" s="611" t="s">
        <v>1351</v>
      </c>
      <c r="G4" s="883"/>
      <c r="H4" s="883"/>
    </row>
    <row r="5" spans="1:8" ht="25.5" x14ac:dyDescent="0.25">
      <c r="A5" s="294">
        <v>379</v>
      </c>
      <c r="B5" s="392" t="s">
        <v>0</v>
      </c>
      <c r="C5" s="280" t="s">
        <v>2</v>
      </c>
      <c r="D5" s="280" t="s">
        <v>1705</v>
      </c>
      <c r="E5" s="661">
        <v>66055.73</v>
      </c>
      <c r="F5" s="750" t="s">
        <v>1</v>
      </c>
      <c r="G5" s="750" t="s">
        <v>1</v>
      </c>
      <c r="H5" s="150" t="s">
        <v>1593</v>
      </c>
    </row>
    <row r="6" spans="1:8" ht="25.5" x14ac:dyDescent="0.25">
      <c r="A6" s="294">
        <v>382</v>
      </c>
      <c r="B6" s="392" t="s">
        <v>0</v>
      </c>
      <c r="C6" s="280" t="s">
        <v>1018</v>
      </c>
      <c r="D6" s="280" t="s">
        <v>1706</v>
      </c>
      <c r="E6" s="661">
        <v>18229.2</v>
      </c>
      <c r="F6" s="750" t="s">
        <v>1</v>
      </c>
      <c r="G6" s="750" t="s">
        <v>1</v>
      </c>
      <c r="H6" s="150" t="s">
        <v>146</v>
      </c>
    </row>
    <row r="7" spans="1:8" ht="38.25" x14ac:dyDescent="0.25">
      <c r="A7" s="294">
        <v>274</v>
      </c>
      <c r="B7" s="392" t="s">
        <v>0</v>
      </c>
      <c r="C7" s="280" t="s">
        <v>245</v>
      </c>
      <c r="D7" s="280" t="s">
        <v>1707</v>
      </c>
      <c r="E7" s="750" t="s">
        <v>1</v>
      </c>
      <c r="F7" s="750" t="s">
        <v>1</v>
      </c>
      <c r="G7" s="661">
        <v>71250.11</v>
      </c>
      <c r="H7" s="150" t="s">
        <v>230</v>
      </c>
    </row>
    <row r="8" spans="1:8" ht="52.5" customHeight="1" x14ac:dyDescent="0.25">
      <c r="A8" s="294">
        <v>277</v>
      </c>
      <c r="B8" s="392" t="s">
        <v>0</v>
      </c>
      <c r="C8" s="280" t="s">
        <v>1409</v>
      </c>
      <c r="D8" s="280" t="s">
        <v>1708</v>
      </c>
      <c r="E8" s="750" t="s">
        <v>1</v>
      </c>
      <c r="F8" s="750" t="s">
        <v>1</v>
      </c>
      <c r="G8" s="661" t="s">
        <v>1709</v>
      </c>
      <c r="H8" s="150" t="s">
        <v>146</v>
      </c>
    </row>
    <row r="9" spans="1:8" ht="38.25" customHeight="1" x14ac:dyDescent="0.25">
      <c r="A9" s="294">
        <v>278</v>
      </c>
      <c r="B9" s="392" t="s">
        <v>0</v>
      </c>
      <c r="C9" s="280" t="s">
        <v>1266</v>
      </c>
      <c r="D9" s="280" t="s">
        <v>1710</v>
      </c>
      <c r="E9" s="750" t="s">
        <v>1</v>
      </c>
      <c r="F9" s="750" t="s">
        <v>1</v>
      </c>
      <c r="G9" s="661">
        <v>284358.42</v>
      </c>
      <c r="H9" s="150" t="s">
        <v>1593</v>
      </c>
    </row>
    <row r="10" spans="1:8" x14ac:dyDescent="0.25">
      <c r="A10" s="921" t="s">
        <v>74</v>
      </c>
      <c r="B10" s="833"/>
      <c r="C10" s="833"/>
      <c r="D10" s="834"/>
      <c r="E10" s="743">
        <f>SUM(E5:E9)</f>
        <v>84284.93</v>
      </c>
      <c r="F10" s="744">
        <f>SUM(F5:F9)</f>
        <v>0</v>
      </c>
      <c r="G10" s="744">
        <f>SUM(G9:G9)</f>
        <v>284358.42</v>
      </c>
      <c r="H10" s="244"/>
    </row>
  </sheetData>
  <mergeCells count="8">
    <mergeCell ref="H3:H4"/>
    <mergeCell ref="A10:D10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8" sqref="A3:H8"/>
    </sheetView>
  </sheetViews>
  <sheetFormatPr defaultRowHeight="15" x14ac:dyDescent="0.25"/>
  <cols>
    <col min="1" max="1" width="12.7109375" customWidth="1"/>
    <col min="2" max="2" width="22.140625" customWidth="1"/>
    <col min="3" max="3" width="22.5703125" customWidth="1"/>
    <col min="4" max="4" width="27.5703125" customWidth="1"/>
    <col min="5" max="5" width="17.5703125" customWidth="1"/>
    <col min="6" max="6" width="17" customWidth="1"/>
    <col min="7" max="7" width="18.5703125" customWidth="1"/>
    <col min="8" max="8" width="20" customWidth="1"/>
  </cols>
  <sheetData>
    <row r="1" spans="1:8" x14ac:dyDescent="0.25">
      <c r="A1" s="754" t="s">
        <v>1504</v>
      </c>
      <c r="B1" s="754"/>
      <c r="C1" s="754"/>
      <c r="D1" s="754"/>
      <c r="E1" s="754"/>
      <c r="F1" s="754"/>
    </row>
    <row r="3" spans="1:8" ht="16.5" x14ac:dyDescent="0.25">
      <c r="A3" s="886" t="s">
        <v>46</v>
      </c>
      <c r="B3" s="886" t="s">
        <v>47</v>
      </c>
      <c r="C3" s="886" t="s">
        <v>48</v>
      </c>
      <c r="D3" s="886" t="s">
        <v>49</v>
      </c>
      <c r="E3" s="884" t="s">
        <v>1383</v>
      </c>
      <c r="F3" s="885"/>
      <c r="G3" s="882" t="s">
        <v>54</v>
      </c>
      <c r="H3" s="882" t="s">
        <v>51</v>
      </c>
    </row>
    <row r="4" spans="1:8" ht="16.5" x14ac:dyDescent="0.25">
      <c r="A4" s="887"/>
      <c r="B4" s="887"/>
      <c r="C4" s="887"/>
      <c r="D4" s="887"/>
      <c r="E4" s="611" t="s">
        <v>1350</v>
      </c>
      <c r="F4" s="611" t="s">
        <v>1351</v>
      </c>
      <c r="G4" s="883"/>
      <c r="H4" s="883"/>
    </row>
    <row r="5" spans="1:8" ht="25.5" x14ac:dyDescent="0.25">
      <c r="A5" s="294">
        <v>395</v>
      </c>
      <c r="B5" s="392" t="s">
        <v>0</v>
      </c>
      <c r="C5" s="280" t="s">
        <v>266</v>
      </c>
      <c r="D5" s="280" t="s">
        <v>1711</v>
      </c>
      <c r="E5" s="661">
        <v>933624.59</v>
      </c>
      <c r="F5" s="750" t="s">
        <v>1</v>
      </c>
      <c r="G5" s="750" t="s">
        <v>1</v>
      </c>
      <c r="H5" s="150" t="s">
        <v>1453</v>
      </c>
    </row>
    <row r="6" spans="1:8" ht="38.25" x14ac:dyDescent="0.25">
      <c r="A6" s="294">
        <v>293</v>
      </c>
      <c r="B6" s="392" t="s">
        <v>0</v>
      </c>
      <c r="C6" s="280" t="s">
        <v>682</v>
      </c>
      <c r="D6" s="280" t="s">
        <v>1712</v>
      </c>
      <c r="E6" s="661"/>
      <c r="F6" s="750"/>
      <c r="G6" s="750">
        <v>387064.85</v>
      </c>
      <c r="H6" s="150" t="s">
        <v>1453</v>
      </c>
    </row>
    <row r="7" spans="1:8" ht="60.75" customHeight="1" x14ac:dyDescent="0.25">
      <c r="A7" s="294">
        <v>294</v>
      </c>
      <c r="B7" s="392" t="s">
        <v>0</v>
      </c>
      <c r="C7" s="280" t="s">
        <v>682</v>
      </c>
      <c r="D7" s="280" t="s">
        <v>1713</v>
      </c>
      <c r="E7" s="750" t="s">
        <v>1</v>
      </c>
      <c r="F7" s="750" t="s">
        <v>1</v>
      </c>
      <c r="G7" s="661">
        <v>229625.09</v>
      </c>
      <c r="H7" s="150" t="s">
        <v>1453</v>
      </c>
    </row>
    <row r="8" spans="1:8" x14ac:dyDescent="0.25">
      <c r="A8" s="921" t="s">
        <v>74</v>
      </c>
      <c r="B8" s="833"/>
      <c r="C8" s="833"/>
      <c r="D8" s="834"/>
      <c r="E8" s="743">
        <f>SUM(E5:E7)</f>
        <v>933624.59</v>
      </c>
      <c r="F8" s="744">
        <f>SUM(F5:F7)</f>
        <v>0</v>
      </c>
      <c r="G8" s="744">
        <f>SUM(G6:G7)</f>
        <v>616689.93999999994</v>
      </c>
      <c r="H8" s="244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A3" sqref="A3:H15"/>
    </sheetView>
  </sheetViews>
  <sheetFormatPr defaultRowHeight="15" x14ac:dyDescent="0.25"/>
  <cols>
    <col min="1" max="1" width="16.5703125" customWidth="1"/>
    <col min="2" max="2" width="17.42578125" customWidth="1"/>
    <col min="3" max="3" width="27.7109375" customWidth="1"/>
    <col min="4" max="4" width="25.28515625" customWidth="1"/>
    <col min="5" max="5" width="12.28515625" customWidth="1"/>
    <col min="6" max="6" width="22.42578125" customWidth="1"/>
    <col min="7" max="7" width="20.7109375" customWidth="1"/>
    <col min="8" max="8" width="15.28515625" customWidth="1"/>
  </cols>
  <sheetData>
    <row r="1" spans="1:8" x14ac:dyDescent="0.25">
      <c r="A1" s="754" t="s">
        <v>1504</v>
      </c>
    </row>
    <row r="3" spans="1:8" ht="16.5" x14ac:dyDescent="0.25">
      <c r="A3" s="886" t="s">
        <v>46</v>
      </c>
      <c r="B3" s="886" t="s">
        <v>47</v>
      </c>
      <c r="C3" s="886" t="s">
        <v>48</v>
      </c>
      <c r="D3" s="886" t="s">
        <v>49</v>
      </c>
      <c r="E3" s="884" t="s">
        <v>1383</v>
      </c>
      <c r="F3" s="885"/>
      <c r="G3" s="882" t="s">
        <v>54</v>
      </c>
      <c r="H3" s="882" t="s">
        <v>51</v>
      </c>
    </row>
    <row r="4" spans="1:8" ht="16.5" x14ac:dyDescent="0.25">
      <c r="A4" s="887"/>
      <c r="B4" s="887"/>
      <c r="C4" s="887"/>
      <c r="D4" s="887"/>
      <c r="E4" s="611" t="s">
        <v>1350</v>
      </c>
      <c r="F4" s="611" t="s">
        <v>1351</v>
      </c>
      <c r="G4" s="883"/>
      <c r="H4" s="883"/>
    </row>
    <row r="5" spans="1:8" ht="25.5" x14ac:dyDescent="0.25">
      <c r="A5" s="294">
        <v>397</v>
      </c>
      <c r="B5" s="282" t="s">
        <v>0</v>
      </c>
      <c r="C5" s="280" t="s">
        <v>763</v>
      </c>
      <c r="D5" s="755" t="s">
        <v>1714</v>
      </c>
      <c r="E5" s="661">
        <v>85014.54</v>
      </c>
      <c r="F5" s="756" t="s">
        <v>1</v>
      </c>
      <c r="G5" s="756" t="s">
        <v>1</v>
      </c>
      <c r="H5" s="150" t="s">
        <v>159</v>
      </c>
    </row>
    <row r="6" spans="1:8" ht="25.5" x14ac:dyDescent="0.25">
      <c r="A6" s="294">
        <v>398</v>
      </c>
      <c r="B6" s="282" t="s">
        <v>0</v>
      </c>
      <c r="C6" s="280" t="s">
        <v>1715</v>
      </c>
      <c r="D6" s="755" t="s">
        <v>1716</v>
      </c>
      <c r="E6" s="661">
        <v>176819.35</v>
      </c>
      <c r="F6" s="756" t="s">
        <v>1</v>
      </c>
      <c r="G6" s="756" t="s">
        <v>1</v>
      </c>
      <c r="H6" s="150" t="s">
        <v>604</v>
      </c>
    </row>
    <row r="7" spans="1:8" ht="25.5" x14ac:dyDescent="0.25">
      <c r="A7" s="294">
        <v>399</v>
      </c>
      <c r="B7" s="282" t="s">
        <v>0</v>
      </c>
      <c r="C7" s="280" t="s">
        <v>2</v>
      </c>
      <c r="D7" s="755" t="s">
        <v>1717</v>
      </c>
      <c r="E7" s="661">
        <v>37386.61</v>
      </c>
      <c r="F7" s="756" t="s">
        <v>1</v>
      </c>
      <c r="G7" s="756" t="s">
        <v>1</v>
      </c>
      <c r="H7" s="150" t="s">
        <v>1697</v>
      </c>
    </row>
    <row r="8" spans="1:8" ht="25.5" x14ac:dyDescent="0.25">
      <c r="A8" s="294">
        <v>400</v>
      </c>
      <c r="B8" s="282" t="s">
        <v>0</v>
      </c>
      <c r="C8" s="280" t="s">
        <v>993</v>
      </c>
      <c r="D8" s="755" t="s">
        <v>1718</v>
      </c>
      <c r="E8" s="661">
        <v>26362.02</v>
      </c>
      <c r="F8" s="756" t="s">
        <v>1</v>
      </c>
      <c r="G8" s="756" t="s">
        <v>1</v>
      </c>
      <c r="H8" s="150" t="s">
        <v>684</v>
      </c>
    </row>
    <row r="9" spans="1:8" ht="38.25" x14ac:dyDescent="0.25">
      <c r="A9" s="294">
        <v>295</v>
      </c>
      <c r="B9" s="278" t="s">
        <v>0</v>
      </c>
      <c r="C9" s="280" t="s">
        <v>2</v>
      </c>
      <c r="D9" s="755" t="s">
        <v>1719</v>
      </c>
      <c r="E9" s="756" t="s">
        <v>1</v>
      </c>
      <c r="F9" s="756" t="s">
        <v>1</v>
      </c>
      <c r="G9" s="661">
        <v>161291.49</v>
      </c>
      <c r="H9" s="431" t="s">
        <v>1429</v>
      </c>
    </row>
    <row r="10" spans="1:8" ht="38.25" x14ac:dyDescent="0.25">
      <c r="A10" s="294">
        <v>296</v>
      </c>
      <c r="B10" s="278" t="s">
        <v>0</v>
      </c>
      <c r="C10" s="280" t="s">
        <v>1465</v>
      </c>
      <c r="D10" s="755" t="s">
        <v>1720</v>
      </c>
      <c r="E10" s="756" t="s">
        <v>1</v>
      </c>
      <c r="F10" s="756" t="s">
        <v>1</v>
      </c>
      <c r="G10" s="661">
        <v>9079.0400000000009</v>
      </c>
      <c r="H10" s="431" t="s">
        <v>1524</v>
      </c>
    </row>
    <row r="11" spans="1:8" ht="38.25" x14ac:dyDescent="0.25">
      <c r="A11" s="294">
        <v>297</v>
      </c>
      <c r="B11" s="278" t="s">
        <v>0</v>
      </c>
      <c r="C11" s="280" t="s">
        <v>1465</v>
      </c>
      <c r="D11" s="755" t="s">
        <v>1721</v>
      </c>
      <c r="E11" s="756" t="s">
        <v>1</v>
      </c>
      <c r="F11" s="756" t="s">
        <v>1</v>
      </c>
      <c r="G11" s="661">
        <v>124475.87</v>
      </c>
      <c r="H11" s="431" t="s">
        <v>1524</v>
      </c>
    </row>
    <row r="12" spans="1:8" ht="38.25" x14ac:dyDescent="0.25">
      <c r="A12" s="294">
        <v>298</v>
      </c>
      <c r="B12" s="278" t="s">
        <v>0</v>
      </c>
      <c r="C12" s="280" t="s">
        <v>944</v>
      </c>
      <c r="D12" s="755" t="s">
        <v>1722</v>
      </c>
      <c r="E12" s="756" t="s">
        <v>1</v>
      </c>
      <c r="F12" s="756" t="s">
        <v>1</v>
      </c>
      <c r="G12" s="661">
        <v>6941.72</v>
      </c>
      <c r="H12" s="431" t="s">
        <v>814</v>
      </c>
    </row>
    <row r="13" spans="1:8" ht="38.25" x14ac:dyDescent="0.25">
      <c r="A13" s="294">
        <v>299</v>
      </c>
      <c r="B13" s="278" t="s">
        <v>0</v>
      </c>
      <c r="C13" s="280" t="s">
        <v>1723</v>
      </c>
      <c r="D13" s="755" t="s">
        <v>1724</v>
      </c>
      <c r="E13" s="756" t="s">
        <v>1</v>
      </c>
      <c r="F13" s="756" t="s">
        <v>1</v>
      </c>
      <c r="G13" s="661">
        <v>10095.280000000001</v>
      </c>
      <c r="H13" s="431" t="s">
        <v>765</v>
      </c>
    </row>
    <row r="14" spans="1:8" ht="38.25" x14ac:dyDescent="0.25">
      <c r="A14" s="294">
        <v>300</v>
      </c>
      <c r="B14" s="278" t="s">
        <v>0</v>
      </c>
      <c r="C14" s="280" t="s">
        <v>1725</v>
      </c>
      <c r="D14" s="755" t="s">
        <v>1726</v>
      </c>
      <c r="E14" s="756" t="s">
        <v>1</v>
      </c>
      <c r="F14" s="756" t="s">
        <v>1</v>
      </c>
      <c r="G14" s="661">
        <v>5955.93</v>
      </c>
      <c r="H14" s="431" t="s">
        <v>684</v>
      </c>
    </row>
    <row r="15" spans="1:8" x14ac:dyDescent="0.25">
      <c r="A15" s="921" t="s">
        <v>74</v>
      </c>
      <c r="B15" s="833"/>
      <c r="C15" s="833"/>
      <c r="D15" s="834"/>
      <c r="E15" s="743">
        <f>SUM(E5:E14)</f>
        <v>325582.52</v>
      </c>
      <c r="F15" s="744">
        <f>SUM(F5:F14)</f>
        <v>0</v>
      </c>
      <c r="G15" s="744">
        <f>SUM(G6:G14)</f>
        <v>317839.33</v>
      </c>
      <c r="H15" s="244"/>
    </row>
  </sheetData>
  <mergeCells count="8">
    <mergeCell ref="H3:H4"/>
    <mergeCell ref="A15:D15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A3" sqref="A3:H9"/>
    </sheetView>
  </sheetViews>
  <sheetFormatPr defaultRowHeight="15" x14ac:dyDescent="0.25"/>
  <cols>
    <col min="1" max="1" width="12" customWidth="1"/>
    <col min="2" max="2" width="15.28515625" customWidth="1"/>
    <col min="3" max="3" width="16" customWidth="1"/>
    <col min="4" max="4" width="18.85546875" customWidth="1"/>
    <col min="5" max="5" width="16.85546875" customWidth="1"/>
    <col min="6" max="6" width="15" customWidth="1"/>
    <col min="7" max="7" width="13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2" t="s">
        <v>46</v>
      </c>
      <c r="B3" s="902" t="s">
        <v>47</v>
      </c>
      <c r="C3" s="902" t="s">
        <v>48</v>
      </c>
      <c r="D3" s="902" t="s">
        <v>49</v>
      </c>
      <c r="E3" s="904" t="s">
        <v>1383</v>
      </c>
      <c r="F3" s="905"/>
      <c r="G3" s="900" t="s">
        <v>940</v>
      </c>
      <c r="H3" s="900" t="s">
        <v>51</v>
      </c>
    </row>
    <row r="4" spans="1:8" x14ac:dyDescent="0.25">
      <c r="A4" s="903"/>
      <c r="B4" s="903"/>
      <c r="C4" s="903"/>
      <c r="D4" s="903"/>
      <c r="E4" s="677" t="s">
        <v>1350</v>
      </c>
      <c r="F4" s="677" t="s">
        <v>1351</v>
      </c>
      <c r="G4" s="901"/>
      <c r="H4" s="901"/>
    </row>
    <row r="5" spans="1:8" ht="45" x14ac:dyDescent="0.25">
      <c r="A5" s="145">
        <v>408</v>
      </c>
      <c r="B5" s="215" t="s">
        <v>0</v>
      </c>
      <c r="C5" s="216" t="s">
        <v>411</v>
      </c>
      <c r="D5" s="758" t="s">
        <v>1727</v>
      </c>
      <c r="E5" s="692">
        <v>93555.24</v>
      </c>
      <c r="F5" s="759" t="s">
        <v>1</v>
      </c>
      <c r="G5" s="759" t="s">
        <v>1</v>
      </c>
      <c r="H5" s="696" t="s">
        <v>1291</v>
      </c>
    </row>
    <row r="6" spans="1:8" ht="60" x14ac:dyDescent="0.25">
      <c r="A6" s="145">
        <v>410</v>
      </c>
      <c r="B6" s="215" t="s">
        <v>0</v>
      </c>
      <c r="C6" s="216" t="s">
        <v>993</v>
      </c>
      <c r="D6" s="758" t="s">
        <v>1728</v>
      </c>
      <c r="E6" s="692">
        <v>145227.1</v>
      </c>
      <c r="F6" s="759" t="s">
        <v>1</v>
      </c>
      <c r="G6" s="759" t="s">
        <v>1</v>
      </c>
      <c r="H6" s="696" t="s">
        <v>1156</v>
      </c>
    </row>
    <row r="7" spans="1:8" ht="60" x14ac:dyDescent="0.25">
      <c r="A7" s="145">
        <v>304</v>
      </c>
      <c r="B7" s="215" t="s">
        <v>0</v>
      </c>
      <c r="C7" s="216" t="s">
        <v>682</v>
      </c>
      <c r="D7" s="758" t="s">
        <v>1729</v>
      </c>
      <c r="E7" s="692"/>
      <c r="F7" s="759" t="s">
        <v>1</v>
      </c>
      <c r="G7" s="759">
        <v>7276.42</v>
      </c>
      <c r="H7" s="696" t="s">
        <v>1426</v>
      </c>
    </row>
    <row r="8" spans="1:8" ht="75" x14ac:dyDescent="0.25">
      <c r="A8" s="145">
        <v>305</v>
      </c>
      <c r="B8" s="215" t="s">
        <v>0</v>
      </c>
      <c r="C8" s="216" t="s">
        <v>682</v>
      </c>
      <c r="D8" s="758" t="s">
        <v>1730</v>
      </c>
      <c r="E8" s="692"/>
      <c r="F8" s="759" t="s">
        <v>1</v>
      </c>
      <c r="G8" s="759">
        <v>102949.32</v>
      </c>
      <c r="H8" s="696" t="s">
        <v>1426</v>
      </c>
    </row>
    <row r="9" spans="1:8" ht="15.75" x14ac:dyDescent="0.3">
      <c r="A9" s="922" t="s">
        <v>74</v>
      </c>
      <c r="B9" s="923"/>
      <c r="C9" s="923"/>
      <c r="D9" s="924"/>
      <c r="E9" s="760">
        <f>SUM(E5:E8)</f>
        <v>238782.34000000003</v>
      </c>
      <c r="F9" s="761">
        <f>SUM(F5:F8)</f>
        <v>0</v>
      </c>
      <c r="G9" s="761">
        <f>SUM(G6:G8)</f>
        <v>110225.74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8" sqref="F18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2" t="s">
        <v>46</v>
      </c>
      <c r="B3" s="902" t="s">
        <v>47</v>
      </c>
      <c r="C3" s="902" t="s">
        <v>48</v>
      </c>
      <c r="D3" s="902" t="s">
        <v>49</v>
      </c>
      <c r="E3" s="904" t="s">
        <v>1383</v>
      </c>
      <c r="F3" s="905"/>
      <c r="G3" s="900" t="s">
        <v>940</v>
      </c>
      <c r="H3" s="900" t="s">
        <v>51</v>
      </c>
    </row>
    <row r="4" spans="1:8" x14ac:dyDescent="0.25">
      <c r="A4" s="903"/>
      <c r="B4" s="903"/>
      <c r="C4" s="903"/>
      <c r="D4" s="903"/>
      <c r="E4" s="677" t="s">
        <v>1350</v>
      </c>
      <c r="F4" s="677" t="s">
        <v>1351</v>
      </c>
      <c r="G4" s="901"/>
      <c r="H4" s="901"/>
    </row>
    <row r="5" spans="1:8" ht="45" x14ac:dyDescent="0.25">
      <c r="A5" s="145">
        <v>412</v>
      </c>
      <c r="B5" s="215" t="s">
        <v>0</v>
      </c>
      <c r="C5" s="216" t="s">
        <v>1731</v>
      </c>
      <c r="D5" s="758" t="s">
        <v>1732</v>
      </c>
      <c r="E5" s="692">
        <v>4436.76</v>
      </c>
      <c r="F5" s="759" t="s">
        <v>1</v>
      </c>
      <c r="G5" s="759" t="s">
        <v>1</v>
      </c>
      <c r="H5" s="696" t="s">
        <v>844</v>
      </c>
    </row>
    <row r="6" spans="1:8" ht="53.25" customHeight="1" x14ac:dyDescent="0.25">
      <c r="A6" s="145">
        <v>413</v>
      </c>
      <c r="B6" s="215" t="s">
        <v>0</v>
      </c>
      <c r="C6" s="216" t="s">
        <v>1005</v>
      </c>
      <c r="D6" s="758" t="s">
        <v>1733</v>
      </c>
      <c r="E6" s="692">
        <v>128706.55</v>
      </c>
      <c r="F6" s="759"/>
      <c r="G6" s="759"/>
      <c r="H6" s="696" t="s">
        <v>868</v>
      </c>
    </row>
    <row r="7" spans="1:8" ht="55.5" customHeight="1" x14ac:dyDescent="0.25">
      <c r="A7" s="145">
        <v>414</v>
      </c>
      <c r="B7" s="215" t="s">
        <v>0</v>
      </c>
      <c r="C7" s="216" t="s">
        <v>1161</v>
      </c>
      <c r="D7" s="758" t="s">
        <v>1734</v>
      </c>
      <c r="E7" s="692">
        <v>13740.4</v>
      </c>
      <c r="F7" s="759"/>
      <c r="G7" s="759"/>
      <c r="H7" s="696" t="s">
        <v>1225</v>
      </c>
    </row>
    <row r="8" spans="1:8" ht="45.75" customHeight="1" x14ac:dyDescent="0.25">
      <c r="A8" s="145">
        <v>417</v>
      </c>
      <c r="B8" s="215" t="s">
        <v>0</v>
      </c>
      <c r="C8" s="216" t="s">
        <v>1045</v>
      </c>
      <c r="D8" s="758" t="s">
        <v>1735</v>
      </c>
      <c r="E8" s="692">
        <v>333035.55</v>
      </c>
      <c r="F8" s="759"/>
      <c r="G8" s="759"/>
      <c r="H8" s="696" t="s">
        <v>595</v>
      </c>
    </row>
    <row r="9" spans="1:8" ht="45" x14ac:dyDescent="0.25">
      <c r="A9" s="145">
        <v>418</v>
      </c>
      <c r="B9" s="215" t="s">
        <v>0</v>
      </c>
      <c r="C9" s="216" t="s">
        <v>2</v>
      </c>
      <c r="D9" s="758" t="s">
        <v>1736</v>
      </c>
      <c r="E9" s="692">
        <v>38405.69</v>
      </c>
      <c r="F9" s="759" t="s">
        <v>1</v>
      </c>
      <c r="G9" s="759"/>
      <c r="H9" s="696" t="s">
        <v>1432</v>
      </c>
    </row>
    <row r="10" spans="1:8" ht="60" x14ac:dyDescent="0.25">
      <c r="A10" s="145">
        <v>308</v>
      </c>
      <c r="B10" s="215" t="s">
        <v>0</v>
      </c>
      <c r="C10" s="216" t="s">
        <v>2</v>
      </c>
      <c r="D10" s="758" t="s">
        <v>1737</v>
      </c>
      <c r="E10" s="692"/>
      <c r="F10" s="759" t="s">
        <v>1</v>
      </c>
      <c r="G10" s="759">
        <v>165329.79999999999</v>
      </c>
      <c r="H10" s="696" t="s">
        <v>1432</v>
      </c>
    </row>
    <row r="11" spans="1:8" ht="75" x14ac:dyDescent="0.25">
      <c r="A11" s="145">
        <v>309</v>
      </c>
      <c r="B11" s="215" t="s">
        <v>0</v>
      </c>
      <c r="C11" s="216" t="s">
        <v>926</v>
      </c>
      <c r="D11" s="758" t="s">
        <v>1738</v>
      </c>
      <c r="E11" s="692"/>
      <c r="F11" s="759" t="s">
        <v>1</v>
      </c>
      <c r="G11" s="759">
        <v>5609.55</v>
      </c>
      <c r="H11" s="696" t="s">
        <v>1225</v>
      </c>
    </row>
    <row r="12" spans="1:8" ht="15.75" x14ac:dyDescent="0.3">
      <c r="A12" s="922" t="s">
        <v>74</v>
      </c>
      <c r="B12" s="923"/>
      <c r="C12" s="923"/>
      <c r="D12" s="924"/>
      <c r="E12" s="760">
        <f>SUM(E5:E11)</f>
        <v>518324.95</v>
      </c>
      <c r="F12" s="761">
        <f>SUM(F5:F11)</f>
        <v>0</v>
      </c>
      <c r="G12" s="761">
        <f>SUM(G5:G11)</f>
        <v>170939.34999999998</v>
      </c>
      <c r="H12" s="400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G14" sqref="G14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2" t="s">
        <v>46</v>
      </c>
      <c r="B3" s="902" t="s">
        <v>47</v>
      </c>
      <c r="C3" s="902" t="s">
        <v>48</v>
      </c>
      <c r="D3" s="902" t="s">
        <v>49</v>
      </c>
      <c r="E3" s="904" t="s">
        <v>1383</v>
      </c>
      <c r="F3" s="905"/>
      <c r="G3" s="900" t="s">
        <v>940</v>
      </c>
      <c r="H3" s="900" t="s">
        <v>51</v>
      </c>
    </row>
    <row r="4" spans="1:8" x14ac:dyDescent="0.25">
      <c r="A4" s="903"/>
      <c r="B4" s="903"/>
      <c r="C4" s="903"/>
      <c r="D4" s="903"/>
      <c r="E4" s="677" t="s">
        <v>1350</v>
      </c>
      <c r="F4" s="677" t="s">
        <v>1351</v>
      </c>
      <c r="G4" s="901"/>
      <c r="H4" s="901"/>
    </row>
    <row r="5" spans="1:8" ht="38.25" x14ac:dyDescent="0.25">
      <c r="A5" s="294">
        <v>443</v>
      </c>
      <c r="B5" s="274" t="s">
        <v>0</v>
      </c>
      <c r="C5" s="280" t="s">
        <v>2</v>
      </c>
      <c r="D5" s="755" t="s">
        <v>1739</v>
      </c>
      <c r="E5" s="661">
        <v>92947.91</v>
      </c>
      <c r="F5" s="756" t="s">
        <v>1</v>
      </c>
      <c r="G5" s="756" t="s">
        <v>1</v>
      </c>
      <c r="H5" s="150" t="s">
        <v>1432</v>
      </c>
    </row>
    <row r="6" spans="1:8" ht="38.25" x14ac:dyDescent="0.25">
      <c r="A6" s="294">
        <v>444</v>
      </c>
      <c r="B6" s="278" t="s">
        <v>0</v>
      </c>
      <c r="C6" s="280" t="s">
        <v>411</v>
      </c>
      <c r="D6" s="280" t="s">
        <v>1740</v>
      </c>
      <c r="E6" s="661">
        <v>476579.26999999996</v>
      </c>
      <c r="F6" s="756" t="s">
        <v>1</v>
      </c>
      <c r="G6" s="756" t="s">
        <v>1</v>
      </c>
      <c r="H6" s="431" t="s">
        <v>1279</v>
      </c>
    </row>
    <row r="7" spans="1:8" ht="38.25" x14ac:dyDescent="0.25">
      <c r="A7" s="294">
        <v>330</v>
      </c>
      <c r="B7" s="278" t="s">
        <v>0</v>
      </c>
      <c r="C7" s="280" t="s">
        <v>2</v>
      </c>
      <c r="D7" s="280" t="s">
        <v>1741</v>
      </c>
      <c r="E7" s="756" t="s">
        <v>1</v>
      </c>
      <c r="F7" s="756" t="s">
        <v>1</v>
      </c>
      <c r="G7" s="661">
        <v>401833.18</v>
      </c>
      <c r="H7" s="150" t="s">
        <v>1432</v>
      </c>
    </row>
    <row r="8" spans="1:8" ht="15.75" x14ac:dyDescent="0.3">
      <c r="A8" s="922" t="s">
        <v>74</v>
      </c>
      <c r="B8" s="923"/>
      <c r="C8" s="923"/>
      <c r="D8" s="924"/>
      <c r="E8" s="760">
        <f>SUM(E5:E7)</f>
        <v>569527.17999999993</v>
      </c>
      <c r="F8" s="761">
        <f>SUM(F5:F7)</f>
        <v>0</v>
      </c>
      <c r="G8" s="761">
        <f>SUM(G5:G7)</f>
        <v>401833.18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5" sqref="H15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2" t="s">
        <v>46</v>
      </c>
      <c r="B3" s="902" t="s">
        <v>47</v>
      </c>
      <c r="C3" s="902" t="s">
        <v>48</v>
      </c>
      <c r="D3" s="902" t="s">
        <v>49</v>
      </c>
      <c r="E3" s="904" t="s">
        <v>1383</v>
      </c>
      <c r="F3" s="905"/>
      <c r="G3" s="900" t="s">
        <v>940</v>
      </c>
      <c r="H3" s="900" t="s">
        <v>51</v>
      </c>
    </row>
    <row r="4" spans="1:8" x14ac:dyDescent="0.25">
      <c r="A4" s="903"/>
      <c r="B4" s="903"/>
      <c r="C4" s="903"/>
      <c r="D4" s="903"/>
      <c r="E4" s="677" t="s">
        <v>1350</v>
      </c>
      <c r="F4" s="677" t="s">
        <v>1351</v>
      </c>
      <c r="G4" s="901"/>
      <c r="H4" s="901"/>
    </row>
    <row r="5" spans="1:8" ht="38.25" x14ac:dyDescent="0.25">
      <c r="A5" s="294">
        <v>447</v>
      </c>
      <c r="B5" s="282" t="s">
        <v>0</v>
      </c>
      <c r="C5" s="280" t="s">
        <v>1266</v>
      </c>
      <c r="D5" s="755" t="s">
        <v>1742</v>
      </c>
      <c r="E5" s="661">
        <v>26816.06</v>
      </c>
      <c r="F5" s="756" t="s">
        <v>1</v>
      </c>
      <c r="G5" s="756" t="s">
        <v>1</v>
      </c>
      <c r="H5" s="150" t="s">
        <v>1429</v>
      </c>
    </row>
    <row r="6" spans="1:8" ht="38.25" x14ac:dyDescent="0.25">
      <c r="A6" s="294">
        <v>335</v>
      </c>
      <c r="B6" s="282" t="s">
        <v>0</v>
      </c>
      <c r="C6" s="280" t="s">
        <v>1266</v>
      </c>
      <c r="D6" s="755" t="s">
        <v>1743</v>
      </c>
      <c r="E6" s="756" t="s">
        <v>1</v>
      </c>
      <c r="F6" s="756" t="s">
        <v>1</v>
      </c>
      <c r="G6" s="661">
        <v>116170.04</v>
      </c>
      <c r="H6" s="150" t="s">
        <v>1429</v>
      </c>
    </row>
    <row r="7" spans="1:8" x14ac:dyDescent="0.25">
      <c r="A7" s="294"/>
      <c r="B7" s="278"/>
      <c r="C7" s="280"/>
      <c r="D7" s="280"/>
      <c r="E7" s="756"/>
      <c r="F7" s="756"/>
      <c r="G7" s="661"/>
      <c r="H7" s="150"/>
    </row>
    <row r="8" spans="1:8" ht="15.75" x14ac:dyDescent="0.3">
      <c r="A8" s="922" t="s">
        <v>74</v>
      </c>
      <c r="B8" s="923"/>
      <c r="C8" s="923"/>
      <c r="D8" s="924"/>
      <c r="E8" s="760">
        <f>SUM(E5:E7)</f>
        <v>26816.06</v>
      </c>
      <c r="F8" s="761">
        <f>SUM(F5:F7)</f>
        <v>0</v>
      </c>
      <c r="G8" s="761">
        <f>SUM(G5:G7)</f>
        <v>116170.04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826" t="s">
        <v>343</v>
      </c>
      <c r="B12" s="827"/>
      <c r="C12" s="827"/>
      <c r="D12" s="828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E12" sqref="E12"/>
    </sheetView>
  </sheetViews>
  <sheetFormatPr defaultRowHeight="15" x14ac:dyDescent="0.25"/>
  <cols>
    <col min="1" max="1" width="15.42578125" customWidth="1"/>
    <col min="2" max="2" width="22.1406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2" t="s">
        <v>46</v>
      </c>
      <c r="B3" s="902" t="s">
        <v>47</v>
      </c>
      <c r="C3" s="902" t="s">
        <v>48</v>
      </c>
      <c r="D3" s="902" t="s">
        <v>49</v>
      </c>
      <c r="E3" s="904" t="s">
        <v>1383</v>
      </c>
      <c r="F3" s="905"/>
      <c r="G3" s="900" t="s">
        <v>940</v>
      </c>
      <c r="H3" s="900" t="s">
        <v>51</v>
      </c>
    </row>
    <row r="4" spans="1:8" x14ac:dyDescent="0.25">
      <c r="A4" s="903"/>
      <c r="B4" s="903"/>
      <c r="C4" s="903"/>
      <c r="D4" s="903"/>
      <c r="E4" s="677" t="s">
        <v>1350</v>
      </c>
      <c r="F4" s="677" t="s">
        <v>1351</v>
      </c>
      <c r="G4" s="901"/>
      <c r="H4" s="901"/>
    </row>
    <row r="5" spans="1:8" ht="25.5" x14ac:dyDescent="0.25">
      <c r="A5" s="294">
        <v>458</v>
      </c>
      <c r="B5" s="274" t="s">
        <v>0</v>
      </c>
      <c r="C5" s="280" t="s">
        <v>1072</v>
      </c>
      <c r="D5" s="755" t="s">
        <v>1744</v>
      </c>
      <c r="E5" s="661">
        <v>71213.899999999994</v>
      </c>
      <c r="F5" s="756" t="s">
        <v>1</v>
      </c>
      <c r="G5" s="756" t="s">
        <v>1</v>
      </c>
      <c r="H5" s="431" t="s">
        <v>1074</v>
      </c>
    </row>
    <row r="6" spans="1:8" ht="15.75" x14ac:dyDescent="0.3">
      <c r="A6" s="922" t="s">
        <v>74</v>
      </c>
      <c r="B6" s="923"/>
      <c r="C6" s="923"/>
      <c r="D6" s="924"/>
      <c r="E6" s="760">
        <f>SUM(E5:E5)</f>
        <v>71213.899999999994</v>
      </c>
      <c r="F6" s="761">
        <f>SUM(F5:F5)</f>
        <v>0</v>
      </c>
      <c r="G6" s="761">
        <f>SUM(G5:G5)</f>
        <v>0</v>
      </c>
      <c r="H6" s="400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E13" sqref="E13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2" t="s">
        <v>46</v>
      </c>
      <c r="B3" s="902" t="s">
        <v>47</v>
      </c>
      <c r="C3" s="902" t="s">
        <v>48</v>
      </c>
      <c r="D3" s="902" t="s">
        <v>49</v>
      </c>
      <c r="E3" s="904" t="s">
        <v>1383</v>
      </c>
      <c r="F3" s="905"/>
      <c r="G3" s="900" t="s">
        <v>940</v>
      </c>
      <c r="H3" s="900" t="s">
        <v>51</v>
      </c>
    </row>
    <row r="4" spans="1:8" x14ac:dyDescent="0.25">
      <c r="A4" s="903"/>
      <c r="B4" s="903"/>
      <c r="C4" s="903"/>
      <c r="D4" s="903"/>
      <c r="E4" s="677" t="s">
        <v>1350</v>
      </c>
      <c r="F4" s="677" t="s">
        <v>1351</v>
      </c>
      <c r="G4" s="901"/>
      <c r="H4" s="901"/>
    </row>
    <row r="5" spans="1:8" ht="51" x14ac:dyDescent="0.25">
      <c r="A5" s="294">
        <v>480</v>
      </c>
      <c r="B5" s="278" t="s">
        <v>0</v>
      </c>
      <c r="C5" s="280" t="s">
        <v>1190</v>
      </c>
      <c r="D5" s="280" t="s">
        <v>1745</v>
      </c>
      <c r="E5" s="661">
        <v>15065.88</v>
      </c>
      <c r="F5" s="756" t="s">
        <v>1</v>
      </c>
      <c r="G5" s="756" t="s">
        <v>1</v>
      </c>
      <c r="H5" s="150" t="s">
        <v>1429</v>
      </c>
    </row>
    <row r="6" spans="1:8" ht="53.25" customHeight="1" x14ac:dyDescent="0.25">
      <c r="A6" s="294">
        <v>356</v>
      </c>
      <c r="B6" s="278" t="s">
        <v>0</v>
      </c>
      <c r="C6" s="280" t="s">
        <v>2</v>
      </c>
      <c r="D6" s="280" t="s">
        <v>1746</v>
      </c>
      <c r="E6" s="756" t="s">
        <v>1</v>
      </c>
      <c r="F6" s="756" t="s">
        <v>1</v>
      </c>
      <c r="G6" s="661">
        <v>65436.03</v>
      </c>
      <c r="H6" s="150" t="s">
        <v>1429</v>
      </c>
    </row>
    <row r="7" spans="1:8" ht="15.75" x14ac:dyDescent="0.3">
      <c r="A7" s="922" t="s">
        <v>74</v>
      </c>
      <c r="B7" s="923"/>
      <c r="C7" s="923"/>
      <c r="D7" s="924"/>
      <c r="E7" s="760">
        <f>SUM(E5:E6)</f>
        <v>15065.88</v>
      </c>
      <c r="F7" s="761">
        <f>SUM(F5:F6)</f>
        <v>0</v>
      </c>
      <c r="G7" s="761">
        <f>SUM(G6)</f>
        <v>65436.03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G26" sqref="G2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2" t="s">
        <v>46</v>
      </c>
      <c r="B3" s="902" t="s">
        <v>47</v>
      </c>
      <c r="C3" s="902" t="s">
        <v>48</v>
      </c>
      <c r="D3" s="902" t="s">
        <v>49</v>
      </c>
      <c r="E3" s="904" t="s">
        <v>1383</v>
      </c>
      <c r="F3" s="905"/>
      <c r="G3" s="900" t="s">
        <v>940</v>
      </c>
      <c r="H3" s="900" t="s">
        <v>51</v>
      </c>
    </row>
    <row r="4" spans="1:8" x14ac:dyDescent="0.25">
      <c r="A4" s="903"/>
      <c r="B4" s="903"/>
      <c r="C4" s="903"/>
      <c r="D4" s="903"/>
      <c r="E4" s="677" t="s">
        <v>1350</v>
      </c>
      <c r="F4" s="677" t="s">
        <v>1351</v>
      </c>
      <c r="G4" s="901"/>
      <c r="H4" s="901"/>
    </row>
    <row r="5" spans="1:8" ht="38.25" x14ac:dyDescent="0.25">
      <c r="A5" s="294">
        <v>498</v>
      </c>
      <c r="B5" s="278" t="s">
        <v>0</v>
      </c>
      <c r="C5" s="280" t="s">
        <v>1513</v>
      </c>
      <c r="D5" s="280" t="s">
        <v>1748</v>
      </c>
      <c r="E5" s="661">
        <v>4395.74</v>
      </c>
      <c r="F5" s="756" t="s">
        <v>1</v>
      </c>
      <c r="G5" s="756" t="s">
        <v>1</v>
      </c>
      <c r="H5" s="431" t="s">
        <v>1747</v>
      </c>
    </row>
    <row r="6" spans="1:8" ht="51" x14ac:dyDescent="0.25">
      <c r="A6" s="294">
        <v>372</v>
      </c>
      <c r="B6" s="278" t="s">
        <v>0</v>
      </c>
      <c r="C6" s="280" t="s">
        <v>944</v>
      </c>
      <c r="D6" s="280" t="s">
        <v>1749</v>
      </c>
      <c r="E6" s="756" t="s">
        <v>1</v>
      </c>
      <c r="F6" s="756">
        <v>402564.59</v>
      </c>
      <c r="G6" s="756" t="s">
        <v>1</v>
      </c>
      <c r="H6" s="431" t="s">
        <v>814</v>
      </c>
    </row>
    <row r="7" spans="1:8" ht="15.75" x14ac:dyDescent="0.3">
      <c r="A7" s="922" t="s">
        <v>74</v>
      </c>
      <c r="B7" s="923"/>
      <c r="C7" s="923"/>
      <c r="D7" s="924"/>
      <c r="E7" s="760">
        <f>SUM(E5:E6)</f>
        <v>4395.74</v>
      </c>
      <c r="F7" s="761">
        <f>SUM(F5:F6)</f>
        <v>402564.59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4" sqref="H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2" t="s">
        <v>46</v>
      </c>
      <c r="B3" s="902" t="s">
        <v>47</v>
      </c>
      <c r="C3" s="902" t="s">
        <v>48</v>
      </c>
      <c r="D3" s="902" t="s">
        <v>49</v>
      </c>
      <c r="E3" s="904" t="s">
        <v>1383</v>
      </c>
      <c r="F3" s="905"/>
      <c r="G3" s="900" t="s">
        <v>940</v>
      </c>
      <c r="H3" s="900" t="s">
        <v>51</v>
      </c>
    </row>
    <row r="4" spans="1:8" x14ac:dyDescent="0.25">
      <c r="A4" s="903"/>
      <c r="B4" s="903"/>
      <c r="C4" s="903"/>
      <c r="D4" s="903"/>
      <c r="E4" s="677" t="s">
        <v>1350</v>
      </c>
      <c r="F4" s="677" t="s">
        <v>1351</v>
      </c>
      <c r="G4" s="901"/>
      <c r="H4" s="901"/>
    </row>
    <row r="5" spans="1:8" ht="38.25" x14ac:dyDescent="0.25">
      <c r="A5" s="294">
        <v>516</v>
      </c>
      <c r="B5" s="282" t="s">
        <v>0</v>
      </c>
      <c r="C5" s="280" t="s">
        <v>1750</v>
      </c>
      <c r="D5" s="280" t="s">
        <v>1751</v>
      </c>
      <c r="E5" s="661">
        <v>2348380.67</v>
      </c>
      <c r="F5" s="146" t="s">
        <v>1</v>
      </c>
      <c r="G5" s="146" t="s">
        <v>1</v>
      </c>
      <c r="H5" s="736" t="s">
        <v>814</v>
      </c>
    </row>
    <row r="6" spans="1:8" ht="51" x14ac:dyDescent="0.25">
      <c r="A6" s="729">
        <v>389</v>
      </c>
      <c r="B6" s="312" t="s">
        <v>0</v>
      </c>
      <c r="C6" s="312" t="s">
        <v>1310</v>
      </c>
      <c r="D6" s="312" t="s">
        <v>1753</v>
      </c>
      <c r="E6" s="146" t="s">
        <v>1</v>
      </c>
      <c r="F6" s="146" t="s">
        <v>1</v>
      </c>
      <c r="G6" s="148">
        <v>1774852.47</v>
      </c>
      <c r="H6" s="736" t="s">
        <v>1633</v>
      </c>
    </row>
    <row r="7" spans="1:8" ht="63.75" x14ac:dyDescent="0.25">
      <c r="A7" s="729">
        <v>387</v>
      </c>
      <c r="B7" s="312" t="s">
        <v>0</v>
      </c>
      <c r="C7" s="312" t="s">
        <v>944</v>
      </c>
      <c r="D7" s="312" t="s">
        <v>1752</v>
      </c>
      <c r="E7" s="146" t="s">
        <v>1</v>
      </c>
      <c r="F7" s="146" t="s">
        <v>1</v>
      </c>
      <c r="G7" s="148">
        <v>2595.63</v>
      </c>
      <c r="H7" s="736" t="s">
        <v>814</v>
      </c>
    </row>
    <row r="8" spans="1:8" ht="15.75" x14ac:dyDescent="0.3">
      <c r="A8" s="922" t="s">
        <v>74</v>
      </c>
      <c r="B8" s="923"/>
      <c r="C8" s="923"/>
      <c r="D8" s="924"/>
      <c r="E8" s="760">
        <f>SUM(E5:E7)</f>
        <v>2348380.67</v>
      </c>
      <c r="F8" s="761">
        <f>SUM(F5:F7)</f>
        <v>0</v>
      </c>
      <c r="G8" s="761">
        <f>SUM(G6:G7)</f>
        <v>1777448.0999999999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K6" sqref="K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2" t="s">
        <v>46</v>
      </c>
      <c r="B3" s="902" t="s">
        <v>47</v>
      </c>
      <c r="C3" s="902" t="s">
        <v>48</v>
      </c>
      <c r="D3" s="902" t="s">
        <v>49</v>
      </c>
      <c r="E3" s="904" t="s">
        <v>1383</v>
      </c>
      <c r="F3" s="905"/>
      <c r="G3" s="900" t="s">
        <v>940</v>
      </c>
      <c r="H3" s="900" t="s">
        <v>51</v>
      </c>
    </row>
    <row r="4" spans="1:8" x14ac:dyDescent="0.25">
      <c r="A4" s="903"/>
      <c r="B4" s="903"/>
      <c r="C4" s="903"/>
      <c r="D4" s="903"/>
      <c r="E4" s="677" t="s">
        <v>1350</v>
      </c>
      <c r="F4" s="677" t="s">
        <v>1351</v>
      </c>
      <c r="G4" s="901"/>
      <c r="H4" s="901"/>
    </row>
    <row r="5" spans="1:8" ht="38.25" x14ac:dyDescent="0.25">
      <c r="A5" s="729">
        <v>405</v>
      </c>
      <c r="B5" s="312" t="s">
        <v>1754</v>
      </c>
      <c r="C5" s="312" t="s">
        <v>1266</v>
      </c>
      <c r="D5" s="312" t="s">
        <v>1755</v>
      </c>
      <c r="E5" s="146" t="s">
        <v>1</v>
      </c>
      <c r="F5" s="146" t="s">
        <v>1</v>
      </c>
      <c r="G5" s="661">
        <v>10762556.4</v>
      </c>
      <c r="H5" s="736" t="s">
        <v>1756</v>
      </c>
    </row>
    <row r="6" spans="1:8" ht="38.25" x14ac:dyDescent="0.25">
      <c r="A6" s="729">
        <v>406</v>
      </c>
      <c r="B6" s="312" t="s">
        <v>1754</v>
      </c>
      <c r="C6" s="312" t="s">
        <v>1266</v>
      </c>
      <c r="D6" s="312" t="s">
        <v>1757</v>
      </c>
      <c r="E6" s="146" t="s">
        <v>1</v>
      </c>
      <c r="F6" s="146" t="s">
        <v>1</v>
      </c>
      <c r="G6" s="661">
        <v>2752097.04</v>
      </c>
      <c r="H6" s="762" t="s">
        <v>1758</v>
      </c>
    </row>
    <row r="7" spans="1:8" ht="51" x14ac:dyDescent="0.25">
      <c r="A7" s="729">
        <v>407</v>
      </c>
      <c r="B7" s="312" t="s">
        <v>0</v>
      </c>
      <c r="C7" s="312" t="s">
        <v>1005</v>
      </c>
      <c r="D7" s="312" t="s">
        <v>1759</v>
      </c>
      <c r="E7" s="146" t="s">
        <v>1</v>
      </c>
      <c r="F7" s="146" t="s">
        <v>1</v>
      </c>
      <c r="G7" s="661">
        <v>1075174.32</v>
      </c>
      <c r="H7" s="762" t="s">
        <v>868</v>
      </c>
    </row>
    <row r="8" spans="1:8" ht="51" x14ac:dyDescent="0.25">
      <c r="A8" s="729">
        <v>518</v>
      </c>
      <c r="B8" s="312" t="s">
        <v>0</v>
      </c>
      <c r="C8" s="312" t="s">
        <v>1005</v>
      </c>
      <c r="D8" s="312" t="s">
        <v>1760</v>
      </c>
      <c r="E8" s="661">
        <v>1757283.9</v>
      </c>
      <c r="F8" s="146" t="s">
        <v>1</v>
      </c>
      <c r="G8" s="146" t="s">
        <v>1</v>
      </c>
      <c r="H8" s="736" t="s">
        <v>868</v>
      </c>
    </row>
    <row r="9" spans="1:8" ht="15.75" x14ac:dyDescent="0.3">
      <c r="A9" s="922" t="s">
        <v>74</v>
      </c>
      <c r="B9" s="923"/>
      <c r="C9" s="923"/>
      <c r="D9" s="924"/>
      <c r="E9" s="760">
        <f>SUM(E8)</f>
        <v>1757283.9</v>
      </c>
      <c r="F9" s="761">
        <f>SUM(F5:F7)</f>
        <v>0</v>
      </c>
      <c r="G9" s="761">
        <f>SUM(G5:G8)</f>
        <v>14589827.760000002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sqref="A1:H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2" t="s">
        <v>46</v>
      </c>
      <c r="B3" s="902" t="s">
        <v>47</v>
      </c>
      <c r="C3" s="902" t="s">
        <v>48</v>
      </c>
      <c r="D3" s="902" t="s">
        <v>49</v>
      </c>
      <c r="E3" s="904" t="s">
        <v>1383</v>
      </c>
      <c r="F3" s="905"/>
      <c r="G3" s="900" t="s">
        <v>940</v>
      </c>
      <c r="H3" s="900" t="s">
        <v>51</v>
      </c>
    </row>
    <row r="4" spans="1:8" x14ac:dyDescent="0.25">
      <c r="A4" s="903"/>
      <c r="B4" s="903"/>
      <c r="C4" s="903"/>
      <c r="D4" s="903"/>
      <c r="E4" s="677" t="s">
        <v>1350</v>
      </c>
      <c r="F4" s="677" t="s">
        <v>1351</v>
      </c>
      <c r="G4" s="901"/>
      <c r="H4" s="901"/>
    </row>
    <row r="5" spans="1:8" ht="38.25" x14ac:dyDescent="0.25">
      <c r="A5" s="294">
        <v>523</v>
      </c>
      <c r="B5" s="282" t="s">
        <v>0</v>
      </c>
      <c r="C5" s="280" t="s">
        <v>1151</v>
      </c>
      <c r="D5" s="280" t="s">
        <v>1761</v>
      </c>
      <c r="E5" s="661">
        <v>270730.7</v>
      </c>
      <c r="F5" s="146" t="s">
        <v>1</v>
      </c>
      <c r="G5" s="146" t="s">
        <v>1</v>
      </c>
      <c r="H5" s="150" t="s">
        <v>696</v>
      </c>
    </row>
    <row r="6" spans="1:8" ht="38.25" x14ac:dyDescent="0.25">
      <c r="A6" s="294">
        <v>524</v>
      </c>
      <c r="B6" s="282" t="s">
        <v>0</v>
      </c>
      <c r="C6" s="280" t="s">
        <v>1090</v>
      </c>
      <c r="D6" s="280" t="s">
        <v>1762</v>
      </c>
      <c r="E6" s="661">
        <v>494338.86</v>
      </c>
      <c r="F6" s="146" t="s">
        <v>1</v>
      </c>
      <c r="G6" s="146" t="s">
        <v>1</v>
      </c>
      <c r="H6" s="150" t="s">
        <v>795</v>
      </c>
    </row>
    <row r="7" spans="1:8" ht="51" x14ac:dyDescent="0.25">
      <c r="A7" s="294">
        <v>525</v>
      </c>
      <c r="B7" s="282" t="s">
        <v>0</v>
      </c>
      <c r="C7" s="280" t="s">
        <v>1190</v>
      </c>
      <c r="D7" s="755" t="s">
        <v>1763</v>
      </c>
      <c r="E7" s="661">
        <v>42590.94</v>
      </c>
      <c r="F7" s="146" t="s">
        <v>1</v>
      </c>
      <c r="G7" s="146" t="s">
        <v>1</v>
      </c>
      <c r="H7" s="150" t="s">
        <v>1429</v>
      </c>
    </row>
    <row r="8" spans="1:8" ht="63.75" x14ac:dyDescent="0.25">
      <c r="A8" s="294">
        <v>410</v>
      </c>
      <c r="B8" s="282" t="s">
        <v>0</v>
      </c>
      <c r="C8" s="280" t="s">
        <v>2</v>
      </c>
      <c r="D8" s="755" t="s">
        <v>1764</v>
      </c>
      <c r="E8" s="146" t="s">
        <v>1</v>
      </c>
      <c r="F8" s="146" t="s">
        <v>1</v>
      </c>
      <c r="G8" s="661">
        <v>184041.97</v>
      </c>
      <c r="H8" s="150" t="s">
        <v>1429</v>
      </c>
    </row>
    <row r="9" spans="1:8" ht="15.75" x14ac:dyDescent="0.3">
      <c r="A9" s="922" t="s">
        <v>74</v>
      </c>
      <c r="B9" s="923"/>
      <c r="C9" s="923"/>
      <c r="D9" s="924"/>
      <c r="E9" s="760">
        <f>SUM(E5:E8)</f>
        <v>807660.5</v>
      </c>
      <c r="F9" s="761">
        <f>SUM(F5:F7)</f>
        <v>0</v>
      </c>
      <c r="G9" s="761">
        <f>SUM(G5:G8)</f>
        <v>184041.97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workbookViewId="0">
      <selection activeCell="F29" sqref="F29"/>
    </sheetView>
  </sheetViews>
  <sheetFormatPr defaultRowHeight="15" x14ac:dyDescent="0.25"/>
  <cols>
    <col min="1" max="1" width="15.85546875" customWidth="1"/>
    <col min="2" max="2" width="21.85546875" customWidth="1"/>
    <col min="3" max="3" width="20.5703125" customWidth="1"/>
    <col min="4" max="4" width="21.28515625" customWidth="1"/>
    <col min="5" max="5" width="9.5703125" bestFit="1" customWidth="1"/>
    <col min="6" max="6" width="12.42578125" customWidth="1"/>
    <col min="7" max="7" width="14.5703125" customWidth="1"/>
    <col min="8" max="8" width="12.85546875" customWidth="1"/>
  </cols>
  <sheetData>
    <row r="2" spans="1:8" ht="15.75" x14ac:dyDescent="0.3">
      <c r="A2" s="768" t="s">
        <v>1504</v>
      </c>
      <c r="B2" s="768"/>
      <c r="C2" s="768"/>
      <c r="D2" s="768"/>
      <c r="E2" s="769"/>
      <c r="F2" s="769"/>
      <c r="G2" s="769"/>
      <c r="H2" s="769"/>
    </row>
    <row r="3" spans="1:8" ht="15.75" x14ac:dyDescent="0.3">
      <c r="A3" s="769"/>
      <c r="B3" s="769"/>
      <c r="C3" s="769"/>
      <c r="D3" s="769"/>
      <c r="E3" s="769"/>
      <c r="F3" s="769"/>
      <c r="G3" s="769"/>
      <c r="H3" s="769"/>
    </row>
    <row r="4" spans="1:8" x14ac:dyDescent="0.25">
      <c r="A4" s="902" t="s">
        <v>46</v>
      </c>
      <c r="B4" s="902" t="s">
        <v>47</v>
      </c>
      <c r="C4" s="902" t="s">
        <v>48</v>
      </c>
      <c r="D4" s="902" t="s">
        <v>49</v>
      </c>
      <c r="E4" s="904" t="s">
        <v>1383</v>
      </c>
      <c r="F4" s="905"/>
      <c r="G4" s="900" t="s">
        <v>940</v>
      </c>
      <c r="H4" s="900" t="s">
        <v>51</v>
      </c>
    </row>
    <row r="5" spans="1:8" x14ac:dyDescent="0.25">
      <c r="A5" s="903"/>
      <c r="B5" s="903"/>
      <c r="C5" s="903"/>
      <c r="D5" s="903"/>
      <c r="E5" s="677" t="s">
        <v>1350</v>
      </c>
      <c r="F5" s="677" t="s">
        <v>1351</v>
      </c>
      <c r="G5" s="901"/>
      <c r="H5" s="901"/>
    </row>
    <row r="6" spans="1:8" ht="60" x14ac:dyDescent="0.25">
      <c r="A6" s="763">
        <v>426</v>
      </c>
      <c r="B6" s="764" t="s">
        <v>0</v>
      </c>
      <c r="C6" s="765" t="s">
        <v>703</v>
      </c>
      <c r="D6" s="766" t="s">
        <v>1765</v>
      </c>
      <c r="E6" s="219" t="s">
        <v>1</v>
      </c>
      <c r="F6" s="219" t="s">
        <v>1</v>
      </c>
      <c r="G6" s="767">
        <v>391.67</v>
      </c>
      <c r="H6" s="726" t="s">
        <v>470</v>
      </c>
    </row>
    <row r="7" spans="1:8" ht="45" x14ac:dyDescent="0.25">
      <c r="A7" s="763">
        <v>534</v>
      </c>
      <c r="B7" s="764" t="s">
        <v>0</v>
      </c>
      <c r="C7" s="765" t="s">
        <v>967</v>
      </c>
      <c r="D7" s="766" t="s">
        <v>1766</v>
      </c>
      <c r="E7" s="479">
        <v>6614.82</v>
      </c>
      <c r="F7" s="219" t="s">
        <v>1</v>
      </c>
      <c r="G7" s="219" t="s">
        <v>1</v>
      </c>
      <c r="H7" s="726" t="s">
        <v>470</v>
      </c>
    </row>
  </sheetData>
  <mergeCells count="7">
    <mergeCell ref="H4:H5"/>
    <mergeCell ref="A4:A5"/>
    <mergeCell ref="B4:B5"/>
    <mergeCell ref="C4:C5"/>
    <mergeCell ref="D4:D5"/>
    <mergeCell ref="E4:F4"/>
    <mergeCell ref="G4:G5"/>
  </mergeCells>
  <pageMargins left="0.7" right="0.7" top="0.75" bottom="0.75" header="0.3" footer="0.3"/>
  <pageSetup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sqref="A1:H7"/>
    </sheetView>
  </sheetViews>
  <sheetFormatPr defaultRowHeight="15" x14ac:dyDescent="0.25"/>
  <cols>
    <col min="1" max="1" width="14" customWidth="1"/>
    <col min="2" max="2" width="26.85546875" customWidth="1"/>
    <col min="3" max="3" width="25.85546875" customWidth="1"/>
    <col min="4" max="4" width="27.570312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2" t="s">
        <v>46</v>
      </c>
      <c r="B3" s="902" t="s">
        <v>47</v>
      </c>
      <c r="C3" s="902" t="s">
        <v>48</v>
      </c>
      <c r="D3" s="902" t="s">
        <v>49</v>
      </c>
      <c r="E3" s="904" t="s">
        <v>1383</v>
      </c>
      <c r="F3" s="905"/>
      <c r="G3" s="900" t="s">
        <v>940</v>
      </c>
      <c r="H3" s="900" t="s">
        <v>51</v>
      </c>
    </row>
    <row r="4" spans="1:8" x14ac:dyDescent="0.25">
      <c r="A4" s="903"/>
      <c r="B4" s="903"/>
      <c r="C4" s="903"/>
      <c r="D4" s="903"/>
      <c r="E4" s="677" t="s">
        <v>1350</v>
      </c>
      <c r="F4" s="677" t="s">
        <v>1351</v>
      </c>
      <c r="G4" s="901"/>
      <c r="H4" s="901"/>
    </row>
    <row r="5" spans="1:8" ht="30" x14ac:dyDescent="0.25">
      <c r="A5" s="633">
        <v>556</v>
      </c>
      <c r="B5" s="770" t="s">
        <v>0</v>
      </c>
      <c r="C5" s="635" t="s">
        <v>1767</v>
      </c>
      <c r="D5" s="635" t="s">
        <v>1768</v>
      </c>
      <c r="E5" s="308">
        <v>85572.96</v>
      </c>
      <c r="F5" s="729" t="s">
        <v>1</v>
      </c>
      <c r="G5" s="771" t="s">
        <v>1</v>
      </c>
      <c r="H5" s="772" t="s">
        <v>338</v>
      </c>
    </row>
    <row r="6" spans="1:8" ht="16.5" x14ac:dyDescent="0.3">
      <c r="A6" s="925" t="s">
        <v>74</v>
      </c>
      <c r="B6" s="824"/>
      <c r="C6" s="824"/>
      <c r="D6" s="825"/>
      <c r="E6" s="773">
        <f>SUM(E5:E5)</f>
        <v>85572.96</v>
      </c>
      <c r="F6" s="579">
        <f>SUM(F5)</f>
        <v>0</v>
      </c>
      <c r="G6" s="579">
        <f>SUM(G5:G5)</f>
        <v>0</v>
      </c>
      <c r="H6" s="17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I14" sqref="I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2" t="s">
        <v>46</v>
      </c>
      <c r="B3" s="902" t="s">
        <v>47</v>
      </c>
      <c r="C3" s="902" t="s">
        <v>48</v>
      </c>
      <c r="D3" s="902" t="s">
        <v>49</v>
      </c>
      <c r="E3" s="904" t="s">
        <v>1383</v>
      </c>
      <c r="F3" s="905"/>
      <c r="G3" s="900" t="s">
        <v>940</v>
      </c>
      <c r="H3" s="900" t="s">
        <v>51</v>
      </c>
    </row>
    <row r="4" spans="1:8" x14ac:dyDescent="0.25">
      <c r="A4" s="903"/>
      <c r="B4" s="903"/>
      <c r="C4" s="903"/>
      <c r="D4" s="903"/>
      <c r="E4" s="677" t="s">
        <v>1350</v>
      </c>
      <c r="F4" s="677" t="s">
        <v>1351</v>
      </c>
      <c r="G4" s="901"/>
      <c r="H4" s="901"/>
    </row>
    <row r="5" spans="1:8" ht="38.25" x14ac:dyDescent="0.25">
      <c r="A5" s="294">
        <v>568</v>
      </c>
      <c r="B5" s="282" t="s">
        <v>0</v>
      </c>
      <c r="C5" s="280" t="s">
        <v>157</v>
      </c>
      <c r="D5" s="280" t="s">
        <v>1769</v>
      </c>
      <c r="E5" s="661">
        <v>25524.93</v>
      </c>
      <c r="F5" s="146" t="s">
        <v>1</v>
      </c>
      <c r="G5" s="146" t="s">
        <v>1</v>
      </c>
      <c r="H5" s="150" t="s">
        <v>765</v>
      </c>
    </row>
    <row r="6" spans="1:8" ht="51" x14ac:dyDescent="0.25">
      <c r="A6" s="294">
        <v>570</v>
      </c>
      <c r="B6" s="282" t="s">
        <v>0</v>
      </c>
      <c r="C6" s="280" t="s">
        <v>1266</v>
      </c>
      <c r="D6" s="280" t="s">
        <v>1770</v>
      </c>
      <c r="E6" s="661">
        <v>70730.989999999991</v>
      </c>
      <c r="F6" s="146" t="s">
        <v>1</v>
      </c>
      <c r="G6" s="146" t="s">
        <v>1</v>
      </c>
      <c r="H6" s="150" t="s">
        <v>1432</v>
      </c>
    </row>
    <row r="7" spans="1:8" ht="15.75" x14ac:dyDescent="0.3">
      <c r="A7" s="922" t="s">
        <v>74</v>
      </c>
      <c r="B7" s="923"/>
      <c r="C7" s="923"/>
      <c r="D7" s="924"/>
      <c r="E7" s="760">
        <f>SUM(E5:E6)</f>
        <v>96255.919999999984</v>
      </c>
      <c r="F7" s="761">
        <f>SUM(F5:F6)</f>
        <v>0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opLeftCell="A12" workbookViewId="0">
      <selection activeCell="A16" sqref="A1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2" t="s">
        <v>46</v>
      </c>
      <c r="B3" s="902" t="s">
        <v>47</v>
      </c>
      <c r="C3" s="902" t="s">
        <v>48</v>
      </c>
      <c r="D3" s="902" t="s">
        <v>49</v>
      </c>
      <c r="E3" s="904" t="s">
        <v>1383</v>
      </c>
      <c r="F3" s="905"/>
      <c r="G3" s="900" t="s">
        <v>940</v>
      </c>
      <c r="H3" s="900" t="s">
        <v>51</v>
      </c>
    </row>
    <row r="4" spans="1:8" x14ac:dyDescent="0.25">
      <c r="A4" s="903"/>
      <c r="B4" s="903"/>
      <c r="C4" s="903"/>
      <c r="D4" s="903"/>
      <c r="E4" s="677" t="s">
        <v>1350</v>
      </c>
      <c r="F4" s="677" t="s">
        <v>1351</v>
      </c>
      <c r="G4" s="901"/>
      <c r="H4" s="901"/>
    </row>
    <row r="5" spans="1:8" ht="38.25" x14ac:dyDescent="0.25">
      <c r="A5" s="294">
        <v>571</v>
      </c>
      <c r="B5" s="282" t="s">
        <v>0</v>
      </c>
      <c r="C5" s="280" t="s">
        <v>69</v>
      </c>
      <c r="D5" s="280" t="s">
        <v>1771</v>
      </c>
      <c r="E5" s="661">
        <v>11759.02</v>
      </c>
      <c r="F5" s="146" t="s">
        <v>1</v>
      </c>
      <c r="G5" s="146" t="s">
        <v>1</v>
      </c>
      <c r="H5" s="150" t="s">
        <v>766</v>
      </c>
    </row>
    <row r="6" spans="1:8" ht="51" x14ac:dyDescent="0.25">
      <c r="A6" s="294">
        <v>572</v>
      </c>
      <c r="B6" s="282" t="s">
        <v>0</v>
      </c>
      <c r="C6" s="280" t="s">
        <v>682</v>
      </c>
      <c r="D6" s="280" t="s">
        <v>1772</v>
      </c>
      <c r="E6" s="661">
        <v>6059.97</v>
      </c>
      <c r="F6" s="146" t="s">
        <v>1</v>
      </c>
      <c r="G6" s="146" t="s">
        <v>1</v>
      </c>
      <c r="H6" s="150" t="s">
        <v>326</v>
      </c>
    </row>
    <row r="7" spans="1:8" ht="38.25" x14ac:dyDescent="0.25">
      <c r="A7" s="294">
        <v>574</v>
      </c>
      <c r="B7" s="282" t="s">
        <v>0</v>
      </c>
      <c r="C7" s="280" t="s">
        <v>1243</v>
      </c>
      <c r="D7" s="280" t="s">
        <v>1773</v>
      </c>
      <c r="E7" s="661">
        <v>33195.17</v>
      </c>
      <c r="F7" s="146" t="s">
        <v>1</v>
      </c>
      <c r="G7" s="146" t="s">
        <v>1</v>
      </c>
      <c r="H7" s="150" t="s">
        <v>1321</v>
      </c>
    </row>
    <row r="8" spans="1:8" ht="38.25" x14ac:dyDescent="0.25">
      <c r="A8" s="294">
        <v>575</v>
      </c>
      <c r="B8" s="282" t="s">
        <v>0</v>
      </c>
      <c r="C8" s="510" t="s">
        <v>718</v>
      </c>
      <c r="D8" s="280" t="s">
        <v>1774</v>
      </c>
      <c r="E8" s="661">
        <v>343500.71</v>
      </c>
      <c r="F8" s="146" t="s">
        <v>1</v>
      </c>
      <c r="G8" s="146" t="s">
        <v>1</v>
      </c>
      <c r="H8" s="150" t="s">
        <v>553</v>
      </c>
    </row>
    <row r="9" spans="1:8" ht="51" x14ac:dyDescent="0.25">
      <c r="A9" s="294">
        <v>577</v>
      </c>
      <c r="B9" s="282" t="s">
        <v>0</v>
      </c>
      <c r="C9" s="280" t="s">
        <v>1346</v>
      </c>
      <c r="D9" s="280" t="s">
        <v>1775</v>
      </c>
      <c r="E9" s="661">
        <v>27395.61</v>
      </c>
      <c r="F9" s="146" t="s">
        <v>1</v>
      </c>
      <c r="G9" s="146" t="s">
        <v>1</v>
      </c>
      <c r="H9" s="150" t="s">
        <v>1074</v>
      </c>
    </row>
    <row r="10" spans="1:8" ht="38.25" x14ac:dyDescent="0.25">
      <c r="A10" s="294">
        <v>578</v>
      </c>
      <c r="B10" s="282" t="s">
        <v>0</v>
      </c>
      <c r="C10" s="280" t="s">
        <v>1053</v>
      </c>
      <c r="D10" s="280" t="s">
        <v>1776</v>
      </c>
      <c r="E10" s="661">
        <v>7286.45</v>
      </c>
      <c r="F10" s="146" t="s">
        <v>1</v>
      </c>
      <c r="G10" s="146" t="s">
        <v>1</v>
      </c>
      <c r="H10" s="150" t="s">
        <v>31</v>
      </c>
    </row>
    <row r="11" spans="1:8" ht="51" x14ac:dyDescent="0.25">
      <c r="A11" s="294">
        <v>589</v>
      </c>
      <c r="B11" s="278" t="s">
        <v>0</v>
      </c>
      <c r="C11" s="280" t="s">
        <v>411</v>
      </c>
      <c r="D11" s="280" t="s">
        <v>1777</v>
      </c>
      <c r="E11" s="661">
        <v>96681.98</v>
      </c>
      <c r="F11" s="146" t="s">
        <v>1</v>
      </c>
      <c r="G11" s="146" t="s">
        <v>1</v>
      </c>
      <c r="H11" s="431" t="s">
        <v>1291</v>
      </c>
    </row>
    <row r="12" spans="1:8" ht="63.75" x14ac:dyDescent="0.25">
      <c r="A12" s="294">
        <v>453</v>
      </c>
      <c r="B12" s="278" t="s">
        <v>0</v>
      </c>
      <c r="C12" s="280" t="s">
        <v>1266</v>
      </c>
      <c r="D12" s="280" t="s">
        <v>1778</v>
      </c>
      <c r="E12" s="146" t="s">
        <v>1</v>
      </c>
      <c r="F12" s="146" t="s">
        <v>1</v>
      </c>
      <c r="G12" s="661">
        <v>305165.34000000003</v>
      </c>
      <c r="H12" s="431" t="s">
        <v>1432</v>
      </c>
    </row>
    <row r="13" spans="1:8" ht="51" x14ac:dyDescent="0.25">
      <c r="A13" s="294">
        <v>456</v>
      </c>
      <c r="B13" s="278" t="s">
        <v>0</v>
      </c>
      <c r="C13" s="280" t="s">
        <v>1628</v>
      </c>
      <c r="D13" s="280" t="s">
        <v>1779</v>
      </c>
      <c r="E13" s="146" t="s">
        <v>1</v>
      </c>
      <c r="F13" s="146" t="s">
        <v>1</v>
      </c>
      <c r="G13" s="661">
        <v>5482.2</v>
      </c>
      <c r="H13" s="431" t="s">
        <v>1630</v>
      </c>
    </row>
    <row r="14" spans="1:8" ht="51" x14ac:dyDescent="0.25">
      <c r="A14" s="294">
        <v>457</v>
      </c>
      <c r="B14" s="278" t="s">
        <v>0</v>
      </c>
      <c r="C14" s="280" t="s">
        <v>1277</v>
      </c>
      <c r="D14" s="280" t="s">
        <v>1780</v>
      </c>
      <c r="E14" s="146" t="s">
        <v>1</v>
      </c>
      <c r="F14" s="146" t="s">
        <v>1</v>
      </c>
      <c r="G14" s="661">
        <v>3062.73</v>
      </c>
      <c r="H14" s="431" t="s">
        <v>71</v>
      </c>
    </row>
    <row r="15" spans="1:8" ht="38.25" x14ac:dyDescent="0.25">
      <c r="A15" s="294">
        <v>461</v>
      </c>
      <c r="B15" s="278" t="s">
        <v>0</v>
      </c>
      <c r="C15" s="280" t="s">
        <v>944</v>
      </c>
      <c r="D15" s="280" t="s">
        <v>1781</v>
      </c>
      <c r="E15" s="146" t="s">
        <v>1</v>
      </c>
      <c r="F15" s="661">
        <v>460414.62</v>
      </c>
      <c r="G15" s="146" t="s">
        <v>1</v>
      </c>
      <c r="H15" s="431" t="s">
        <v>370</v>
      </c>
    </row>
    <row r="16" spans="1:8" ht="63.75" x14ac:dyDescent="0.25">
      <c r="A16" s="294">
        <v>462</v>
      </c>
      <c r="B16" s="278" t="s">
        <v>0</v>
      </c>
      <c r="C16" s="280" t="s">
        <v>1782</v>
      </c>
      <c r="D16" s="280" t="s">
        <v>1783</v>
      </c>
      <c r="E16" s="146" t="s">
        <v>1</v>
      </c>
      <c r="F16" s="146" t="s">
        <v>1</v>
      </c>
      <c r="G16" s="661">
        <v>1024.79</v>
      </c>
      <c r="H16" s="431" t="s">
        <v>370</v>
      </c>
    </row>
    <row r="17" spans="1:8" ht="15.75" x14ac:dyDescent="0.3">
      <c r="A17" s="922" t="s">
        <v>74</v>
      </c>
      <c r="B17" s="923"/>
      <c r="C17" s="923"/>
      <c r="D17" s="924"/>
      <c r="E17" s="760">
        <f>SUM(E5:E16)</f>
        <v>525878.91</v>
      </c>
      <c r="F17" s="761">
        <f>SUM(F15:F16)</f>
        <v>460414.62</v>
      </c>
      <c r="G17" s="761">
        <f>SUM(G5:G16)</f>
        <v>314735.06</v>
      </c>
      <c r="H17" s="400"/>
    </row>
  </sheetData>
  <mergeCells count="8">
    <mergeCell ref="H3:H4"/>
    <mergeCell ref="A17:D1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826" t="s">
        <v>343</v>
      </c>
      <c r="B8" s="827"/>
      <c r="C8" s="827"/>
      <c r="D8" s="828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F6" sqref="F6:F8"/>
    </sheetView>
  </sheetViews>
  <sheetFormatPr defaultRowHeight="15" x14ac:dyDescent="0.25"/>
  <cols>
    <col min="3" max="3" width="14" customWidth="1"/>
    <col min="4" max="4" width="14.42578125" customWidth="1"/>
    <col min="5" max="5" width="17.7109375" customWidth="1"/>
    <col min="6" max="6" width="20.42578125" customWidth="1"/>
    <col min="7" max="7" width="18" customWidth="1"/>
    <col min="8" max="8" width="17" customWidth="1"/>
    <col min="9" max="9" width="28.140625" customWidth="1"/>
  </cols>
  <sheetData>
    <row r="2" spans="2:9" ht="18" x14ac:dyDescent="0.35">
      <c r="B2" s="757" t="s">
        <v>1504</v>
      </c>
      <c r="C2" s="757"/>
      <c r="D2" s="757"/>
      <c r="E2" s="757"/>
    </row>
    <row r="4" spans="2:9" x14ac:dyDescent="0.25">
      <c r="B4" s="902" t="s">
        <v>46</v>
      </c>
      <c r="C4" s="902" t="s">
        <v>47</v>
      </c>
      <c r="D4" s="902" t="s">
        <v>48</v>
      </c>
      <c r="E4" s="902" t="s">
        <v>49</v>
      </c>
      <c r="F4" s="904" t="s">
        <v>1383</v>
      </c>
      <c r="G4" s="905"/>
      <c r="H4" s="900" t="s">
        <v>940</v>
      </c>
      <c r="I4" s="900" t="s">
        <v>51</v>
      </c>
    </row>
    <row r="5" spans="2:9" x14ac:dyDescent="0.25">
      <c r="B5" s="903"/>
      <c r="C5" s="903"/>
      <c r="D5" s="903"/>
      <c r="E5" s="903"/>
      <c r="F5" s="677" t="s">
        <v>1350</v>
      </c>
      <c r="G5" s="677" t="s">
        <v>1351</v>
      </c>
      <c r="H5" s="901"/>
      <c r="I5" s="901"/>
    </row>
    <row r="6" spans="2:9" ht="38.25" x14ac:dyDescent="0.25">
      <c r="B6" s="774">
        <v>597</v>
      </c>
      <c r="C6" s="595" t="s">
        <v>0</v>
      </c>
      <c r="D6" s="248" t="s">
        <v>411</v>
      </c>
      <c r="E6" s="775" t="s">
        <v>1784</v>
      </c>
      <c r="F6" s="661">
        <v>370553.72</v>
      </c>
      <c r="G6" s="146" t="s">
        <v>1</v>
      </c>
      <c r="H6" s="146" t="s">
        <v>1</v>
      </c>
      <c r="I6" s="431" t="s">
        <v>739</v>
      </c>
    </row>
    <row r="7" spans="2:9" ht="51" x14ac:dyDescent="0.25">
      <c r="B7" s="774">
        <v>598</v>
      </c>
      <c r="C7" s="595" t="s">
        <v>0</v>
      </c>
      <c r="D7" s="248" t="s">
        <v>411</v>
      </c>
      <c r="E7" s="775" t="s">
        <v>1785</v>
      </c>
      <c r="F7" s="661">
        <v>64791.55</v>
      </c>
      <c r="G7" s="146" t="s">
        <v>1</v>
      </c>
      <c r="H7" s="146" t="s">
        <v>1</v>
      </c>
      <c r="I7" s="431" t="s">
        <v>1291</v>
      </c>
    </row>
    <row r="8" spans="2:9" ht="38.25" x14ac:dyDescent="0.25">
      <c r="B8" s="774">
        <v>601</v>
      </c>
      <c r="C8" s="595" t="s">
        <v>0</v>
      </c>
      <c r="D8" s="248" t="s">
        <v>411</v>
      </c>
      <c r="E8" s="775" t="s">
        <v>1786</v>
      </c>
      <c r="F8" s="661">
        <v>1452359.52</v>
      </c>
      <c r="G8" s="146" t="s">
        <v>1</v>
      </c>
      <c r="H8" s="146" t="s">
        <v>1</v>
      </c>
      <c r="I8" s="431" t="s">
        <v>1279</v>
      </c>
    </row>
    <row r="9" spans="2:9" ht="51" x14ac:dyDescent="0.25">
      <c r="B9" s="774">
        <v>482</v>
      </c>
      <c r="C9" s="595" t="s">
        <v>0</v>
      </c>
      <c r="D9" s="248" t="s">
        <v>1310</v>
      </c>
      <c r="E9" s="775" t="s">
        <v>1787</v>
      </c>
      <c r="F9" s="776" t="s">
        <v>1</v>
      </c>
      <c r="G9" s="776" t="s">
        <v>1</v>
      </c>
      <c r="H9" s="777">
        <v>52134.83</v>
      </c>
      <c r="I9" s="778" t="s">
        <v>1279</v>
      </c>
    </row>
  </sheetData>
  <mergeCells count="7">
    <mergeCell ref="I4:I5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E8" sqref="E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2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2:9" ht="45" x14ac:dyDescent="0.25">
      <c r="B5" s="145">
        <v>602</v>
      </c>
      <c r="C5" s="215" t="s">
        <v>0</v>
      </c>
      <c r="D5" s="216" t="s">
        <v>1448</v>
      </c>
      <c r="E5" s="216" t="s">
        <v>1788</v>
      </c>
      <c r="F5" s="692">
        <v>76165.22</v>
      </c>
      <c r="G5" s="219" t="s">
        <v>1</v>
      </c>
      <c r="H5" s="219" t="s">
        <v>1</v>
      </c>
      <c r="I5" s="696" t="s">
        <v>481</v>
      </c>
    </row>
    <row r="6" spans="2:9" ht="30" x14ac:dyDescent="0.25">
      <c r="B6" s="145">
        <v>604</v>
      </c>
      <c r="C6" s="215" t="s">
        <v>0</v>
      </c>
      <c r="D6" s="216" t="s">
        <v>1048</v>
      </c>
      <c r="E6" s="216" t="s">
        <v>1789</v>
      </c>
      <c r="F6" s="692">
        <v>3114.76</v>
      </c>
      <c r="G6" s="219" t="s">
        <v>1</v>
      </c>
      <c r="H6" s="219" t="s">
        <v>1</v>
      </c>
      <c r="I6" s="696" t="s">
        <v>320</v>
      </c>
    </row>
    <row r="7" spans="2:9" ht="30" x14ac:dyDescent="0.25">
      <c r="B7" s="145">
        <v>605</v>
      </c>
      <c r="C7" s="215" t="s">
        <v>0</v>
      </c>
      <c r="D7" s="216" t="s">
        <v>1005</v>
      </c>
      <c r="E7" s="216" t="s">
        <v>1790</v>
      </c>
      <c r="F7" s="692">
        <v>9848.2800000000007</v>
      </c>
      <c r="G7" s="219" t="s">
        <v>1</v>
      </c>
      <c r="H7" s="219" t="s">
        <v>1</v>
      </c>
      <c r="I7" s="696" t="s">
        <v>868</v>
      </c>
    </row>
    <row r="8" spans="2:9" ht="30" x14ac:dyDescent="0.25">
      <c r="B8" s="145">
        <v>483</v>
      </c>
      <c r="C8" s="215" t="s">
        <v>0</v>
      </c>
      <c r="D8" s="216" t="s">
        <v>944</v>
      </c>
      <c r="E8" s="216" t="s">
        <v>1791</v>
      </c>
      <c r="F8" s="219" t="s">
        <v>1</v>
      </c>
      <c r="G8" s="692">
        <v>532219.22</v>
      </c>
      <c r="H8" s="219" t="s">
        <v>1</v>
      </c>
      <c r="I8" s="696" t="s">
        <v>370</v>
      </c>
    </row>
    <row r="9" spans="2:9" ht="45" x14ac:dyDescent="0.25">
      <c r="B9" s="145">
        <v>484</v>
      </c>
      <c r="C9" s="215" t="s">
        <v>0</v>
      </c>
      <c r="D9" s="216" t="s">
        <v>944</v>
      </c>
      <c r="E9" s="216" t="s">
        <v>1792</v>
      </c>
      <c r="F9" s="219" t="s">
        <v>1</v>
      </c>
      <c r="G9" s="219" t="s">
        <v>1</v>
      </c>
      <c r="H9" s="692">
        <v>2813.1</v>
      </c>
      <c r="I9" s="696" t="s">
        <v>370</v>
      </c>
    </row>
    <row r="10" spans="2:9" ht="45" x14ac:dyDescent="0.25">
      <c r="B10" s="145">
        <v>485</v>
      </c>
      <c r="C10" s="215" t="s">
        <v>0</v>
      </c>
      <c r="D10" s="216" t="s">
        <v>1793</v>
      </c>
      <c r="E10" s="216" t="s">
        <v>1794</v>
      </c>
      <c r="F10" s="219" t="s">
        <v>1</v>
      </c>
      <c r="G10" s="219" t="s">
        <v>1</v>
      </c>
      <c r="H10" s="692">
        <v>4161.57</v>
      </c>
      <c r="I10" s="696" t="s">
        <v>481</v>
      </c>
    </row>
    <row r="11" spans="2:9" ht="45" x14ac:dyDescent="0.25">
      <c r="B11" s="145">
        <v>486</v>
      </c>
      <c r="C11" s="215" t="s">
        <v>0</v>
      </c>
      <c r="D11" s="216" t="s">
        <v>1005</v>
      </c>
      <c r="E11" s="216" t="s">
        <v>1795</v>
      </c>
      <c r="F11" s="219" t="s">
        <v>1</v>
      </c>
      <c r="G11" s="219" t="s">
        <v>1</v>
      </c>
      <c r="H11" s="692">
        <v>7493.43</v>
      </c>
      <c r="I11" s="696" t="s">
        <v>868</v>
      </c>
    </row>
    <row r="12" spans="2:9" ht="15.75" x14ac:dyDescent="0.3">
      <c r="B12" s="881" t="s">
        <v>1796</v>
      </c>
      <c r="C12" s="881"/>
      <c r="D12" s="881"/>
      <c r="E12" s="881"/>
      <c r="F12" s="608">
        <f>F7+F6+F5</f>
        <v>89128.260000000009</v>
      </c>
      <c r="G12" s="608">
        <f>G8</f>
        <v>532219.22</v>
      </c>
      <c r="H12" s="608">
        <f>H11+H10+H9</f>
        <v>14468.1</v>
      </c>
      <c r="I12" s="400"/>
    </row>
  </sheetData>
  <mergeCells count="8">
    <mergeCell ref="B12:E12"/>
    <mergeCell ref="I3:I4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1" sqref="D11"/>
    </sheetView>
  </sheetViews>
  <sheetFormatPr defaultRowHeight="15" x14ac:dyDescent="0.25"/>
  <cols>
    <col min="3" max="3" width="14.42578125" customWidth="1"/>
    <col min="4" max="4" width="24" customWidth="1"/>
    <col min="5" max="5" width="22.85546875" customWidth="1"/>
    <col min="6" max="6" width="17.42578125" customWidth="1"/>
    <col min="7" max="7" width="14" customWidth="1"/>
    <col min="8" max="8" width="16.140625" customWidth="1"/>
  </cols>
  <sheetData>
    <row r="2" spans="2:9" ht="15.75" x14ac:dyDescent="0.3">
      <c r="B2" s="768" t="s">
        <v>1504</v>
      </c>
      <c r="C2" s="768"/>
      <c r="D2" s="768"/>
      <c r="E2" s="768"/>
      <c r="F2" s="769"/>
      <c r="G2" s="769"/>
      <c r="H2" s="769"/>
      <c r="I2" s="769"/>
    </row>
    <row r="3" spans="2:9" ht="15.75" x14ac:dyDescent="0.3">
      <c r="B3" s="769"/>
      <c r="C3" s="769"/>
      <c r="D3" s="769"/>
      <c r="E3" s="769"/>
      <c r="F3" s="769"/>
      <c r="G3" s="769"/>
      <c r="H3" s="769"/>
      <c r="I3" s="769"/>
    </row>
    <row r="4" spans="2:9" x14ac:dyDescent="0.25">
      <c r="B4" s="902" t="s">
        <v>46</v>
      </c>
      <c r="C4" s="902" t="s">
        <v>47</v>
      </c>
      <c r="D4" s="902" t="s">
        <v>48</v>
      </c>
      <c r="E4" s="902" t="s">
        <v>49</v>
      </c>
      <c r="F4" s="904" t="s">
        <v>1383</v>
      </c>
      <c r="G4" s="905"/>
      <c r="H4" s="900" t="s">
        <v>940</v>
      </c>
      <c r="I4" s="900" t="s">
        <v>51</v>
      </c>
    </row>
    <row r="5" spans="2:9" x14ac:dyDescent="0.25">
      <c r="B5" s="903"/>
      <c r="C5" s="903"/>
      <c r="D5" s="903"/>
      <c r="E5" s="903"/>
      <c r="F5" s="677" t="s">
        <v>1350</v>
      </c>
      <c r="G5" s="677" t="s">
        <v>1351</v>
      </c>
      <c r="H5" s="901"/>
      <c r="I5" s="901"/>
    </row>
    <row r="6" spans="2:9" ht="45" x14ac:dyDescent="0.25">
      <c r="B6" s="145">
        <v>616</v>
      </c>
      <c r="C6" s="394" t="s">
        <v>0</v>
      </c>
      <c r="D6" s="216" t="s">
        <v>718</v>
      </c>
      <c r="E6" s="216" t="s">
        <v>1797</v>
      </c>
      <c r="F6" s="692">
        <v>163167.87</v>
      </c>
      <c r="G6" s="219"/>
      <c r="H6" s="219"/>
      <c r="I6" s="396" t="s">
        <v>553</v>
      </c>
    </row>
    <row r="7" spans="2:9" ht="45" x14ac:dyDescent="0.25">
      <c r="B7" s="145">
        <v>619</v>
      </c>
      <c r="C7" s="394" t="s">
        <v>0</v>
      </c>
      <c r="D7" s="216" t="s">
        <v>1042</v>
      </c>
      <c r="E7" s="216" t="s">
        <v>1798</v>
      </c>
      <c r="F7" s="692">
        <v>28618.95</v>
      </c>
      <c r="G7" s="219"/>
      <c r="H7" s="219"/>
      <c r="I7" s="396" t="s">
        <v>465</v>
      </c>
    </row>
    <row r="8" spans="2:9" x14ac:dyDescent="0.25">
      <c r="B8" s="926" t="s">
        <v>74</v>
      </c>
      <c r="C8" s="927"/>
      <c r="D8" s="927"/>
      <c r="E8" s="928"/>
      <c r="F8" s="779">
        <f>F7+F6</f>
        <v>191786.82</v>
      </c>
      <c r="G8" s="780">
        <v>0</v>
      </c>
      <c r="H8" s="780">
        <v>0</v>
      </c>
      <c r="I8" s="780"/>
    </row>
  </sheetData>
  <mergeCells count="8">
    <mergeCell ref="I4:I5"/>
    <mergeCell ref="B8:E8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  <pageSetup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2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2:9" ht="25.5" x14ac:dyDescent="0.25">
      <c r="B5" s="294">
        <v>621</v>
      </c>
      <c r="C5" s="282" t="s">
        <v>0</v>
      </c>
      <c r="D5" s="280" t="s">
        <v>2</v>
      </c>
      <c r="E5" s="280" t="s">
        <v>1799</v>
      </c>
      <c r="F5" s="661">
        <v>43236.57</v>
      </c>
      <c r="G5" s="756" t="s">
        <v>1</v>
      </c>
      <c r="H5" s="756" t="s">
        <v>1</v>
      </c>
      <c r="I5" s="150" t="s">
        <v>1593</v>
      </c>
    </row>
    <row r="6" spans="2:9" ht="25.5" x14ac:dyDescent="0.25">
      <c r="B6" s="294">
        <v>625</v>
      </c>
      <c r="C6" s="282" t="s">
        <v>0</v>
      </c>
      <c r="D6" s="280" t="s">
        <v>157</v>
      </c>
      <c r="E6" s="280" t="s">
        <v>1800</v>
      </c>
      <c r="F6" s="661">
        <v>51228.82</v>
      </c>
      <c r="G6" s="756" t="s">
        <v>1</v>
      </c>
      <c r="H6" s="756" t="s">
        <v>1</v>
      </c>
      <c r="I6" s="150" t="s">
        <v>159</v>
      </c>
    </row>
    <row r="7" spans="2:9" ht="38.25" x14ac:dyDescent="0.25">
      <c r="B7" s="729">
        <v>491</v>
      </c>
      <c r="C7" s="312" t="s">
        <v>0</v>
      </c>
      <c r="D7" s="312" t="s">
        <v>1266</v>
      </c>
      <c r="E7" s="312" t="s">
        <v>1801</v>
      </c>
      <c r="F7" s="756" t="s">
        <v>1</v>
      </c>
      <c r="G7" s="756" t="s">
        <v>1</v>
      </c>
      <c r="H7" s="148">
        <v>186965.78</v>
      </c>
      <c r="I7" s="150" t="s">
        <v>1593</v>
      </c>
    </row>
    <row r="8" spans="2:9" ht="15.75" x14ac:dyDescent="0.3">
      <c r="B8" s="881" t="s">
        <v>1796</v>
      </c>
      <c r="C8" s="881"/>
      <c r="D8" s="881"/>
      <c r="E8" s="881"/>
      <c r="F8" s="608">
        <f>SUM(F5:F7)</f>
        <v>94465.39</v>
      </c>
      <c r="G8" s="608" t="e">
        <f>#REF!</f>
        <v>#REF!</v>
      </c>
      <c r="H8" s="608">
        <f>SUM(H7)</f>
        <v>186965.78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18" sqref="H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2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2:9" ht="25.5" x14ac:dyDescent="0.25">
      <c r="B5" s="729">
        <v>6</v>
      </c>
      <c r="C5" s="282" t="s">
        <v>0</v>
      </c>
      <c r="D5" s="280" t="s">
        <v>1151</v>
      </c>
      <c r="E5" s="755" t="s">
        <v>1802</v>
      </c>
      <c r="F5" s="661">
        <v>106493.1</v>
      </c>
      <c r="G5" s="756" t="s">
        <v>1</v>
      </c>
      <c r="H5" s="756" t="s">
        <v>1</v>
      </c>
      <c r="I5" s="211" t="s">
        <v>1153</v>
      </c>
    </row>
    <row r="6" spans="2:9" ht="25.5" x14ac:dyDescent="0.25">
      <c r="B6" s="729">
        <v>7</v>
      </c>
      <c r="C6" s="282" t="s">
        <v>0</v>
      </c>
      <c r="D6" s="280" t="s">
        <v>1141</v>
      </c>
      <c r="E6" s="280" t="s">
        <v>1803</v>
      </c>
      <c r="F6" s="661">
        <v>83212.600000000006</v>
      </c>
      <c r="G6" s="756" t="s">
        <v>1</v>
      </c>
      <c r="H6" s="756" t="s">
        <v>1</v>
      </c>
      <c r="I6" s="211" t="s">
        <v>1804</v>
      </c>
    </row>
    <row r="7" spans="2:9" ht="15.75" x14ac:dyDescent="0.3">
      <c r="B7" s="881" t="s">
        <v>1796</v>
      </c>
      <c r="C7" s="881"/>
      <c r="D7" s="881"/>
      <c r="E7" s="881"/>
      <c r="F7" s="608">
        <f>SUM(F5:F6)</f>
        <v>189705.7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2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2:9" ht="25.5" x14ac:dyDescent="0.25">
      <c r="B5" s="729">
        <v>16</v>
      </c>
      <c r="C5" s="282" t="s">
        <v>0</v>
      </c>
      <c r="D5" s="280" t="s">
        <v>1310</v>
      </c>
      <c r="E5" s="280" t="s">
        <v>1805</v>
      </c>
      <c r="F5" s="661">
        <v>168127.14</v>
      </c>
      <c r="G5" s="756" t="s">
        <v>1</v>
      </c>
      <c r="H5" s="756" t="s">
        <v>1</v>
      </c>
      <c r="I5" s="781" t="s">
        <v>951</v>
      </c>
    </row>
    <row r="6" spans="2:9" ht="38.25" x14ac:dyDescent="0.25">
      <c r="B6" s="729">
        <v>14</v>
      </c>
      <c r="C6" s="392" t="s">
        <v>0</v>
      </c>
      <c r="D6" s="280" t="s">
        <v>1310</v>
      </c>
      <c r="E6" s="280" t="s">
        <v>1806</v>
      </c>
      <c r="F6" s="756" t="s">
        <v>1</v>
      </c>
      <c r="G6" s="756" t="s">
        <v>1</v>
      </c>
      <c r="H6" s="661">
        <v>127641.35</v>
      </c>
      <c r="I6" s="150" t="s">
        <v>413</v>
      </c>
    </row>
    <row r="7" spans="2:9" ht="15.75" x14ac:dyDescent="0.3">
      <c r="B7" s="881" t="s">
        <v>1796</v>
      </c>
      <c r="C7" s="881"/>
      <c r="D7" s="881"/>
      <c r="E7" s="881"/>
      <c r="F7" s="608">
        <f>SUM(F5:F6)</f>
        <v>168127.14</v>
      </c>
      <c r="G7" s="608"/>
      <c r="H7" s="608">
        <f>SUM(H5:H6)</f>
        <v>127641.35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"/>
  <sheetViews>
    <sheetView workbookViewId="0">
      <selection activeCell="G16" sqref="G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2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2:9" ht="25.5" x14ac:dyDescent="0.25">
      <c r="B5" s="729">
        <v>21</v>
      </c>
      <c r="C5" s="282" t="s">
        <v>0</v>
      </c>
      <c r="D5" s="280" t="s">
        <v>1346</v>
      </c>
      <c r="E5" s="280" t="s">
        <v>1807</v>
      </c>
      <c r="F5" s="661">
        <v>39396.32</v>
      </c>
      <c r="G5" s="756" t="s">
        <v>1</v>
      </c>
      <c r="H5" s="756" t="s">
        <v>1</v>
      </c>
      <c r="I5" s="781" t="s">
        <v>1808</v>
      </c>
    </row>
    <row r="6" spans="2:9" ht="25.5" x14ac:dyDescent="0.25">
      <c r="B6" s="729">
        <v>22</v>
      </c>
      <c r="C6" s="282" t="s">
        <v>0</v>
      </c>
      <c r="D6" s="280" t="s">
        <v>1196</v>
      </c>
      <c r="E6" s="280" t="s">
        <v>1809</v>
      </c>
      <c r="F6" s="661">
        <v>37617.67</v>
      </c>
      <c r="G6" s="756" t="s">
        <v>1</v>
      </c>
      <c r="H6" s="756" t="s">
        <v>1</v>
      </c>
      <c r="I6" s="781" t="s">
        <v>1810</v>
      </c>
    </row>
    <row r="7" spans="2:9" ht="25.5" x14ac:dyDescent="0.25">
      <c r="B7" s="729">
        <v>23</v>
      </c>
      <c r="C7" s="282" t="s">
        <v>0</v>
      </c>
      <c r="D7" s="510" t="s">
        <v>718</v>
      </c>
      <c r="E7" s="280" t="s">
        <v>1811</v>
      </c>
      <c r="F7" s="661">
        <v>938463.05</v>
      </c>
      <c r="G7" s="756" t="s">
        <v>1</v>
      </c>
      <c r="H7" s="756" t="s">
        <v>1</v>
      </c>
      <c r="I7" s="781" t="s">
        <v>975</v>
      </c>
    </row>
    <row r="8" spans="2:9" ht="25.5" x14ac:dyDescent="0.25">
      <c r="B8" s="729">
        <v>24</v>
      </c>
      <c r="C8" s="282" t="s">
        <v>0</v>
      </c>
      <c r="D8" s="280" t="s">
        <v>1010</v>
      </c>
      <c r="E8" s="280" t="s">
        <v>1812</v>
      </c>
      <c r="F8" s="661">
        <v>13048.62</v>
      </c>
      <c r="G8" s="756" t="s">
        <v>1</v>
      </c>
      <c r="H8" s="756" t="s">
        <v>1</v>
      </c>
      <c r="I8" s="781" t="s">
        <v>1813</v>
      </c>
    </row>
    <row r="9" spans="2:9" ht="25.5" x14ac:dyDescent="0.25">
      <c r="B9" s="729">
        <v>25</v>
      </c>
      <c r="C9" s="282" t="s">
        <v>0</v>
      </c>
      <c r="D9" s="280" t="s">
        <v>1141</v>
      </c>
      <c r="E9" s="280" t="s">
        <v>1814</v>
      </c>
      <c r="F9" s="661">
        <v>257141.58</v>
      </c>
      <c r="G9" s="756" t="s">
        <v>1</v>
      </c>
      <c r="H9" s="756" t="s">
        <v>1</v>
      </c>
      <c r="I9" s="781" t="s">
        <v>1804</v>
      </c>
    </row>
    <row r="10" spans="2:9" ht="38.25" x14ac:dyDescent="0.25">
      <c r="B10" s="729">
        <v>27</v>
      </c>
      <c r="C10" s="282" t="s">
        <v>0</v>
      </c>
      <c r="D10" s="280" t="s">
        <v>270</v>
      </c>
      <c r="E10" s="280" t="s">
        <v>1815</v>
      </c>
      <c r="F10" s="661">
        <v>47849.599999999999</v>
      </c>
      <c r="G10" s="756" t="s">
        <v>1</v>
      </c>
      <c r="H10" s="756" t="s">
        <v>1</v>
      </c>
      <c r="I10" s="781" t="s">
        <v>1058</v>
      </c>
    </row>
    <row r="11" spans="2:9" ht="38.25" x14ac:dyDescent="0.25">
      <c r="B11" s="729">
        <v>16</v>
      </c>
      <c r="C11" s="312" t="s">
        <v>0</v>
      </c>
      <c r="D11" s="312" t="s">
        <v>1816</v>
      </c>
      <c r="E11" s="312" t="s">
        <v>1817</v>
      </c>
      <c r="F11" s="756" t="s">
        <v>1</v>
      </c>
      <c r="G11" s="756" t="s">
        <v>1</v>
      </c>
      <c r="H11" s="148">
        <v>22433.71</v>
      </c>
      <c r="I11" s="150" t="s">
        <v>289</v>
      </c>
    </row>
    <row r="12" spans="2:9" ht="38.25" x14ac:dyDescent="0.25">
      <c r="B12" s="729">
        <v>17</v>
      </c>
      <c r="C12" s="312" t="s">
        <v>0</v>
      </c>
      <c r="D12" s="312" t="s">
        <v>1324</v>
      </c>
      <c r="E12" s="312" t="s">
        <v>1818</v>
      </c>
      <c r="F12" s="756" t="s">
        <v>1</v>
      </c>
      <c r="G12" s="756" t="s">
        <v>1</v>
      </c>
      <c r="H12" s="437">
        <v>9928.51</v>
      </c>
      <c r="I12" s="150" t="s">
        <v>338</v>
      </c>
    </row>
    <row r="13" spans="2:9" ht="38.25" x14ac:dyDescent="0.25">
      <c r="B13" s="729">
        <v>18</v>
      </c>
      <c r="C13" s="312" t="s">
        <v>0</v>
      </c>
      <c r="D13" s="312" t="s">
        <v>1819</v>
      </c>
      <c r="E13" s="312" t="s">
        <v>1820</v>
      </c>
      <c r="F13" s="756" t="s">
        <v>1</v>
      </c>
      <c r="G13" s="756" t="s">
        <v>1</v>
      </c>
      <c r="H13" s="437">
        <v>28557.72</v>
      </c>
      <c r="I13" s="150" t="s">
        <v>681</v>
      </c>
    </row>
    <row r="14" spans="2:9" ht="38.25" x14ac:dyDescent="0.25">
      <c r="B14" s="729">
        <v>19</v>
      </c>
      <c r="C14" s="312" t="s">
        <v>0</v>
      </c>
      <c r="D14" s="312" t="s">
        <v>1821</v>
      </c>
      <c r="E14" s="312" t="s">
        <v>1822</v>
      </c>
      <c r="F14" s="756" t="s">
        <v>1</v>
      </c>
      <c r="G14" s="756" t="s">
        <v>1</v>
      </c>
      <c r="H14" s="437">
        <v>29959.22</v>
      </c>
      <c r="I14" s="150" t="s">
        <v>1074</v>
      </c>
    </row>
    <row r="15" spans="2:9" ht="15.75" x14ac:dyDescent="0.3">
      <c r="B15" s="881" t="s">
        <v>1796</v>
      </c>
      <c r="C15" s="881"/>
      <c r="D15" s="881"/>
      <c r="E15" s="881"/>
      <c r="F15" s="608">
        <f>SUM(F5:F14)</f>
        <v>1333516.8400000001</v>
      </c>
      <c r="G15" s="608">
        <f>SUM(G5:G14)</f>
        <v>0</v>
      </c>
      <c r="H15" s="608">
        <f>SUM(H11:H14)</f>
        <v>90879.16</v>
      </c>
      <c r="I15" s="400"/>
    </row>
  </sheetData>
  <mergeCells count="8">
    <mergeCell ref="I3:I4"/>
    <mergeCell ref="B15:E15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F37" sqref="F37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2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2:9" ht="25.5" x14ac:dyDescent="0.25">
      <c r="B5" s="782">
        <v>41</v>
      </c>
      <c r="C5" s="282" t="s">
        <v>0</v>
      </c>
      <c r="D5" s="280" t="s">
        <v>1014</v>
      </c>
      <c r="E5" s="280" t="s">
        <v>1823</v>
      </c>
      <c r="F5" s="661">
        <v>133934.07</v>
      </c>
      <c r="G5" s="756" t="s">
        <v>1</v>
      </c>
      <c r="H5" s="756" t="s">
        <v>1</v>
      </c>
      <c r="I5" s="781" t="s">
        <v>1550</v>
      </c>
    </row>
    <row r="6" spans="2:9" ht="38.25" x14ac:dyDescent="0.25">
      <c r="B6" s="782">
        <v>42</v>
      </c>
      <c r="C6" s="282" t="s">
        <v>0</v>
      </c>
      <c r="D6" s="280" t="s">
        <v>1448</v>
      </c>
      <c r="E6" s="280" t="s">
        <v>1824</v>
      </c>
      <c r="F6" s="661">
        <v>16141.82</v>
      </c>
      <c r="G6" s="756" t="s">
        <v>1</v>
      </c>
      <c r="H6" s="756" t="s">
        <v>1</v>
      </c>
      <c r="I6" s="781" t="s">
        <v>725</v>
      </c>
    </row>
    <row r="7" spans="2:9" ht="15.75" x14ac:dyDescent="0.3">
      <c r="B7" s="881" t="s">
        <v>1796</v>
      </c>
      <c r="C7" s="881"/>
      <c r="D7" s="881"/>
      <c r="E7" s="881"/>
      <c r="F7" s="608">
        <f>SUM(F5:F6)</f>
        <v>150075.89000000001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D6" sqref="D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2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2:9" ht="51" x14ac:dyDescent="0.25">
      <c r="B5" s="783">
        <v>44</v>
      </c>
      <c r="C5" s="784" t="s">
        <v>0</v>
      </c>
      <c r="D5" s="785" t="s">
        <v>1825</v>
      </c>
      <c r="E5" s="785" t="s">
        <v>1826</v>
      </c>
      <c r="F5" s="786">
        <v>1159.3699999999999</v>
      </c>
      <c r="G5" s="711" t="s">
        <v>1</v>
      </c>
      <c r="H5" s="711" t="s">
        <v>1</v>
      </c>
      <c r="I5" s="703" t="s">
        <v>1435</v>
      </c>
    </row>
    <row r="6" spans="2:9" ht="38.25" x14ac:dyDescent="0.25">
      <c r="B6" s="787">
        <v>48</v>
      </c>
      <c r="C6" s="700" t="s">
        <v>0</v>
      </c>
      <c r="D6" s="701" t="s">
        <v>993</v>
      </c>
      <c r="E6" s="701" t="s">
        <v>1827</v>
      </c>
      <c r="F6" s="714">
        <v>527022.98</v>
      </c>
      <c r="G6" s="711" t="s">
        <v>1</v>
      </c>
      <c r="H6" s="711" t="s">
        <v>1</v>
      </c>
      <c r="I6" s="788" t="s">
        <v>1828</v>
      </c>
    </row>
    <row r="7" spans="2:9" ht="25.5" x14ac:dyDescent="0.25">
      <c r="B7" s="787">
        <v>49</v>
      </c>
      <c r="C7" s="700" t="s">
        <v>0</v>
      </c>
      <c r="D7" s="701" t="s">
        <v>1465</v>
      </c>
      <c r="E7" s="701" t="s">
        <v>1829</v>
      </c>
      <c r="F7" s="714">
        <v>316175.96999999997</v>
      </c>
      <c r="G7" s="711" t="s">
        <v>1</v>
      </c>
      <c r="H7" s="711" t="s">
        <v>1</v>
      </c>
      <c r="I7" s="788" t="s">
        <v>1524</v>
      </c>
    </row>
    <row r="8" spans="2:9" ht="15.75" x14ac:dyDescent="0.3">
      <c r="B8" s="881" t="s">
        <v>1796</v>
      </c>
      <c r="C8" s="881"/>
      <c r="D8" s="881"/>
      <c r="E8" s="881"/>
      <c r="F8" s="608">
        <f>SUM(F5:F7)</f>
        <v>844358.32</v>
      </c>
      <c r="G8" s="608"/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E19" sqref="E19"/>
    </sheetView>
  </sheetViews>
  <sheetFormatPr defaultRowHeight="15" x14ac:dyDescent="0.25"/>
  <cols>
    <col min="2" max="2" width="14" customWidth="1"/>
    <col min="3" max="3" width="28.42578125" customWidth="1"/>
    <col min="4" max="4" width="19.42578125" customWidth="1"/>
    <col min="5" max="5" width="45.710937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2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2:9" ht="30" x14ac:dyDescent="0.25">
      <c r="B5" s="789">
        <v>56</v>
      </c>
      <c r="C5" s="790" t="s">
        <v>0</v>
      </c>
      <c r="D5" s="791" t="s">
        <v>1830</v>
      </c>
      <c r="E5" s="791" t="s">
        <v>1831</v>
      </c>
      <c r="F5" s="792">
        <v>44336.55</v>
      </c>
      <c r="G5" s="759" t="s">
        <v>1</v>
      </c>
      <c r="H5" s="759" t="s">
        <v>1</v>
      </c>
      <c r="I5" s="696" t="s">
        <v>765</v>
      </c>
    </row>
    <row r="6" spans="2:9" ht="15.75" x14ac:dyDescent="0.3">
      <c r="B6" s="881" t="s">
        <v>1796</v>
      </c>
      <c r="C6" s="881"/>
      <c r="D6" s="881"/>
      <c r="E6" s="881"/>
      <c r="F6" s="608">
        <f>SUM(F5:F5)</f>
        <v>44336.55</v>
      </c>
      <c r="G6" s="608"/>
      <c r="H6" s="608">
        <f>SUM(H5:H5)</f>
        <v>0</v>
      </c>
      <c r="I6" s="400"/>
    </row>
    <row r="7" spans="2:9" ht="16.5" x14ac:dyDescent="0.3">
      <c r="B7" s="14"/>
      <c r="C7" s="14"/>
      <c r="D7" s="14"/>
      <c r="E7" s="14"/>
      <c r="F7" s="14"/>
      <c r="G7" s="14"/>
      <c r="H7" s="14"/>
      <c r="I7" s="14"/>
    </row>
    <row r="8" spans="2:9" ht="16.5" x14ac:dyDescent="0.3">
      <c r="B8" s="14"/>
      <c r="C8" s="14"/>
      <c r="D8" s="14"/>
      <c r="E8" s="14"/>
      <c r="F8" s="14"/>
      <c r="G8" s="14"/>
      <c r="H8" s="14"/>
      <c r="I8" s="14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826" t="s">
        <v>343</v>
      </c>
      <c r="B8" s="827"/>
      <c r="C8" s="827"/>
      <c r="D8" s="828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I18" sqref="I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2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2:9" ht="25.5" x14ac:dyDescent="0.25">
      <c r="B5" s="729">
        <v>61</v>
      </c>
      <c r="C5" s="278" t="s">
        <v>0</v>
      </c>
      <c r="D5" s="280" t="s">
        <v>1196</v>
      </c>
      <c r="E5" s="280" t="s">
        <v>1832</v>
      </c>
      <c r="F5" s="661">
        <v>2112.14</v>
      </c>
      <c r="G5" s="756" t="s">
        <v>1</v>
      </c>
      <c r="H5" s="756" t="s">
        <v>1</v>
      </c>
      <c r="I5" s="150" t="s">
        <v>681</v>
      </c>
    </row>
    <row r="6" spans="2:9" ht="38.25" x14ac:dyDescent="0.25">
      <c r="B6" s="729">
        <v>62</v>
      </c>
      <c r="C6" s="278" t="s">
        <v>0</v>
      </c>
      <c r="D6" s="280" t="s">
        <v>993</v>
      </c>
      <c r="E6" s="280" t="s">
        <v>1833</v>
      </c>
      <c r="F6" s="661">
        <v>64757.23</v>
      </c>
      <c r="G6" s="756" t="s">
        <v>1</v>
      </c>
      <c r="H6" s="756" t="s">
        <v>1</v>
      </c>
      <c r="I6" s="150" t="s">
        <v>1156</v>
      </c>
    </row>
    <row r="7" spans="2:9" ht="25.5" x14ac:dyDescent="0.25">
      <c r="B7" s="729">
        <v>67</v>
      </c>
      <c r="C7" s="278" t="s">
        <v>0</v>
      </c>
      <c r="D7" s="280" t="s">
        <v>411</v>
      </c>
      <c r="E7" s="280" t="s">
        <v>1834</v>
      </c>
      <c r="F7" s="661">
        <v>234943.6</v>
      </c>
      <c r="G7" s="756"/>
      <c r="H7" s="756"/>
      <c r="I7" s="753" t="s">
        <v>1291</v>
      </c>
    </row>
    <row r="8" spans="2:9" ht="38.25" x14ac:dyDescent="0.25">
      <c r="B8" s="729">
        <v>41</v>
      </c>
      <c r="C8" s="278" t="s">
        <v>0</v>
      </c>
      <c r="D8" s="280" t="s">
        <v>1465</v>
      </c>
      <c r="E8" s="280" t="s">
        <v>1835</v>
      </c>
      <c r="F8" s="756" t="s">
        <v>1</v>
      </c>
      <c r="G8" s="756" t="s">
        <v>1</v>
      </c>
      <c r="H8" s="661">
        <v>240438.17</v>
      </c>
      <c r="I8" s="150" t="s">
        <v>1524</v>
      </c>
    </row>
    <row r="9" spans="2:9" ht="38.25" x14ac:dyDescent="0.25">
      <c r="B9" s="729">
        <v>42</v>
      </c>
      <c r="C9" s="278" t="s">
        <v>0</v>
      </c>
      <c r="D9" s="280" t="s">
        <v>1836</v>
      </c>
      <c r="E9" s="280" t="s">
        <v>1837</v>
      </c>
      <c r="F9" s="756" t="s">
        <v>1</v>
      </c>
      <c r="G9" s="756" t="s">
        <v>1</v>
      </c>
      <c r="H9" s="661">
        <v>3190.23</v>
      </c>
      <c r="I9" s="150" t="s">
        <v>725</v>
      </c>
    </row>
    <row r="10" spans="2:9" ht="38.25" x14ac:dyDescent="0.25">
      <c r="B10" s="729">
        <v>43</v>
      </c>
      <c r="C10" s="278" t="s">
        <v>0</v>
      </c>
      <c r="D10" s="280" t="s">
        <v>1723</v>
      </c>
      <c r="E10" s="280" t="s">
        <v>1838</v>
      </c>
      <c r="F10" s="756" t="s">
        <v>1</v>
      </c>
      <c r="G10" s="756" t="s">
        <v>1</v>
      </c>
      <c r="H10" s="661">
        <v>5382.26</v>
      </c>
      <c r="I10" s="150" t="s">
        <v>765</v>
      </c>
    </row>
    <row r="11" spans="2:9" ht="38.25" x14ac:dyDescent="0.25">
      <c r="B11" s="729">
        <v>44</v>
      </c>
      <c r="C11" s="278" t="s">
        <v>0</v>
      </c>
      <c r="D11" s="280" t="s">
        <v>1839</v>
      </c>
      <c r="E11" s="280" t="s">
        <v>1840</v>
      </c>
      <c r="F11" s="756" t="s">
        <v>1</v>
      </c>
      <c r="G11" s="756" t="s">
        <v>1</v>
      </c>
      <c r="H11" s="661">
        <v>9091.61</v>
      </c>
      <c r="I11" s="150" t="s">
        <v>725</v>
      </c>
    </row>
    <row r="12" spans="2:9" ht="15.75" x14ac:dyDescent="0.3">
      <c r="B12" s="881" t="s">
        <v>1796</v>
      </c>
      <c r="C12" s="881"/>
      <c r="D12" s="881"/>
      <c r="E12" s="881"/>
      <c r="F12" s="608">
        <f>SUM(F5:F11)</f>
        <v>301812.97000000003</v>
      </c>
      <c r="G12" s="608">
        <f>SUM(G5:G11)</f>
        <v>0</v>
      </c>
      <c r="H12" s="608">
        <f>SUM(H8:H11)</f>
        <v>258102.27000000002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F16" sqref="F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2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2:9" ht="25.5" x14ac:dyDescent="0.25">
      <c r="B5" s="793">
        <v>75</v>
      </c>
      <c r="C5" s="595" t="s">
        <v>0</v>
      </c>
      <c r="D5" s="248" t="s">
        <v>682</v>
      </c>
      <c r="E5" s="248" t="s">
        <v>1841</v>
      </c>
      <c r="F5" s="777">
        <v>18389.36</v>
      </c>
      <c r="G5" s="146" t="s">
        <v>1</v>
      </c>
      <c r="H5" s="146" t="s">
        <v>1</v>
      </c>
      <c r="I5" s="431" t="s">
        <v>1156</v>
      </c>
    </row>
    <row r="6" spans="2:9" ht="25.5" x14ac:dyDescent="0.25">
      <c r="B6" s="633">
        <v>78</v>
      </c>
      <c r="C6" s="274" t="s">
        <v>0</v>
      </c>
      <c r="D6" s="280" t="s">
        <v>1310</v>
      </c>
      <c r="E6" s="280" t="s">
        <v>1842</v>
      </c>
      <c r="F6" s="777">
        <v>17495.72</v>
      </c>
      <c r="G6" s="146" t="s">
        <v>1</v>
      </c>
      <c r="H6" s="146" t="s">
        <v>1</v>
      </c>
      <c r="I6" s="150" t="s">
        <v>1843</v>
      </c>
    </row>
    <row r="7" spans="2:9" ht="38.25" x14ac:dyDescent="0.25">
      <c r="B7" s="633">
        <v>49</v>
      </c>
      <c r="C7" s="274" t="s">
        <v>0</v>
      </c>
      <c r="D7" s="280" t="s">
        <v>1844</v>
      </c>
      <c r="E7" s="280" t="s">
        <v>1845</v>
      </c>
      <c r="F7" s="146" t="s">
        <v>1</v>
      </c>
      <c r="G7" s="146" t="s">
        <v>1</v>
      </c>
      <c r="H7" s="148">
        <v>1270.5999999999999</v>
      </c>
      <c r="I7" s="150" t="s">
        <v>1810</v>
      </c>
    </row>
    <row r="8" spans="2:9" ht="15.75" x14ac:dyDescent="0.3">
      <c r="B8" s="881" t="s">
        <v>1796</v>
      </c>
      <c r="C8" s="881"/>
      <c r="D8" s="881"/>
      <c r="E8" s="881"/>
      <c r="F8" s="608">
        <f>SUM(F5:F6)</f>
        <v>35885.08</v>
      </c>
      <c r="G8" s="608">
        <f>SUM(G5:G7)</f>
        <v>0</v>
      </c>
      <c r="H8" s="608">
        <f>SUM(H7)</f>
        <v>1270.5999999999999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B3" sqref="B3:I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2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2:9" ht="38.25" x14ac:dyDescent="0.25">
      <c r="B5" s="729">
        <v>80</v>
      </c>
      <c r="C5" s="282" t="s">
        <v>0</v>
      </c>
      <c r="D5" s="280" t="s">
        <v>1448</v>
      </c>
      <c r="E5" s="280" t="s">
        <v>1846</v>
      </c>
      <c r="F5" s="661">
        <v>20384.580000000002</v>
      </c>
      <c r="G5" s="146" t="s">
        <v>1</v>
      </c>
      <c r="H5" s="146" t="s">
        <v>1</v>
      </c>
      <c r="I5" s="781" t="s">
        <v>725</v>
      </c>
    </row>
    <row r="6" spans="2:9" ht="38.25" x14ac:dyDescent="0.25">
      <c r="B6" s="729">
        <v>81</v>
      </c>
      <c r="C6" s="282" t="s">
        <v>0</v>
      </c>
      <c r="D6" s="280" t="s">
        <v>973</v>
      </c>
      <c r="E6" s="280" t="s">
        <v>1847</v>
      </c>
      <c r="F6" s="661">
        <v>282781.89</v>
      </c>
      <c r="G6" s="146" t="s">
        <v>1</v>
      </c>
      <c r="H6" s="146" t="s">
        <v>1</v>
      </c>
      <c r="I6" s="781" t="s">
        <v>975</v>
      </c>
    </row>
    <row r="7" spans="2:9" ht="38.25" x14ac:dyDescent="0.25">
      <c r="B7" s="729">
        <v>82</v>
      </c>
      <c r="C7" s="282" t="s">
        <v>0</v>
      </c>
      <c r="D7" s="280" t="s">
        <v>1848</v>
      </c>
      <c r="E7" s="280" t="s">
        <v>1849</v>
      </c>
      <c r="F7" s="661">
        <v>45436.19</v>
      </c>
      <c r="G7" s="146" t="s">
        <v>1</v>
      </c>
      <c r="H7" s="146" t="s">
        <v>1</v>
      </c>
      <c r="I7" s="781" t="s">
        <v>1850</v>
      </c>
    </row>
    <row r="8" spans="2:9" ht="15.75" x14ac:dyDescent="0.3">
      <c r="B8" s="881" t="s">
        <v>1796</v>
      </c>
      <c r="C8" s="881"/>
      <c r="D8" s="881"/>
      <c r="E8" s="881"/>
      <c r="F8" s="608">
        <f>SUM(F5:F7)</f>
        <v>348602.66000000003</v>
      </c>
      <c r="G8" s="608">
        <f>SUM(G5:G7)</f>
        <v>0</v>
      </c>
      <c r="H8" s="608">
        <f>SUM(H7)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38.25" x14ac:dyDescent="0.25">
      <c r="B5" s="729">
        <v>97</v>
      </c>
      <c r="C5" s="282" t="s">
        <v>0</v>
      </c>
      <c r="D5" s="280" t="s">
        <v>266</v>
      </c>
      <c r="E5" s="280" t="s">
        <v>1853</v>
      </c>
      <c r="F5" s="661">
        <v>301050.49</v>
      </c>
      <c r="G5" s="146" t="s">
        <v>1</v>
      </c>
      <c r="H5" s="146" t="s">
        <v>1</v>
      </c>
      <c r="I5" s="781" t="s">
        <v>1854</v>
      </c>
    </row>
    <row r="6" spans="1:9" ht="51" x14ac:dyDescent="0.25">
      <c r="B6" s="729">
        <v>56</v>
      </c>
      <c r="C6" s="282" t="s">
        <v>0</v>
      </c>
      <c r="D6" s="280" t="s">
        <v>2</v>
      </c>
      <c r="E6" s="280" t="s">
        <v>1855</v>
      </c>
      <c r="F6" s="661"/>
      <c r="G6" s="146" t="s">
        <v>1</v>
      </c>
      <c r="H6" s="146">
        <v>134447.35</v>
      </c>
      <c r="I6" s="781" t="s">
        <v>1607</v>
      </c>
    </row>
    <row r="7" spans="1:9" ht="38.25" x14ac:dyDescent="0.25">
      <c r="B7" s="729">
        <v>58</v>
      </c>
      <c r="C7" s="282" t="s">
        <v>1851</v>
      </c>
      <c r="D7" s="280" t="s">
        <v>1856</v>
      </c>
      <c r="E7" s="280" t="s">
        <v>1857</v>
      </c>
      <c r="F7" s="661"/>
      <c r="G7" s="146"/>
      <c r="H7" s="146">
        <v>12596.13</v>
      </c>
      <c r="I7" s="781" t="s">
        <v>1858</v>
      </c>
    </row>
    <row r="8" spans="1:9" ht="38.25" x14ac:dyDescent="0.25">
      <c r="B8" s="729">
        <v>59</v>
      </c>
      <c r="C8" s="282" t="s">
        <v>799</v>
      </c>
      <c r="D8" s="280" t="s">
        <v>1859</v>
      </c>
      <c r="E8" s="280" t="s">
        <v>1857</v>
      </c>
      <c r="F8" s="661"/>
      <c r="G8" s="146"/>
      <c r="H8" s="146">
        <v>12226.96</v>
      </c>
      <c r="I8" s="781" t="s">
        <v>1858</v>
      </c>
    </row>
    <row r="9" spans="1:9" ht="38.25" x14ac:dyDescent="0.25">
      <c r="B9" s="729">
        <v>60</v>
      </c>
      <c r="C9" s="282" t="s">
        <v>812</v>
      </c>
      <c r="D9" s="280" t="s">
        <v>1324</v>
      </c>
      <c r="E9" s="280" t="s">
        <v>1860</v>
      </c>
      <c r="F9" s="661"/>
      <c r="G9" s="146"/>
      <c r="H9" s="146">
        <v>4435.59</v>
      </c>
      <c r="I9" s="781" t="s">
        <v>338</v>
      </c>
    </row>
    <row r="10" spans="1:9" ht="38.25" x14ac:dyDescent="0.25">
      <c r="B10" s="729">
        <v>61</v>
      </c>
      <c r="C10" s="282" t="s">
        <v>1852</v>
      </c>
      <c r="D10" s="280" t="s">
        <v>1310</v>
      </c>
      <c r="E10" s="280" t="s">
        <v>1861</v>
      </c>
      <c r="F10" s="661"/>
      <c r="G10" s="146"/>
      <c r="H10" s="146">
        <v>52297.24</v>
      </c>
      <c r="I10" s="781" t="s">
        <v>1864</v>
      </c>
    </row>
    <row r="11" spans="1:9" ht="38.25" x14ac:dyDescent="0.25">
      <c r="B11" s="729">
        <v>62</v>
      </c>
      <c r="C11" s="282" t="s">
        <v>0</v>
      </c>
      <c r="D11" s="280" t="s">
        <v>1862</v>
      </c>
      <c r="E11" s="280" t="s">
        <v>1863</v>
      </c>
      <c r="F11" s="661"/>
      <c r="G11" s="146" t="s">
        <v>1</v>
      </c>
      <c r="H11" s="146">
        <v>15510.02</v>
      </c>
      <c r="I11" s="781" t="s">
        <v>725</v>
      </c>
    </row>
    <row r="12" spans="1:9" ht="15.75" x14ac:dyDescent="0.3">
      <c r="B12" s="881" t="s">
        <v>1796</v>
      </c>
      <c r="C12" s="881"/>
      <c r="D12" s="881"/>
      <c r="E12" s="881"/>
      <c r="F12" s="608">
        <f>SUM(F5:F11)</f>
        <v>301050.49</v>
      </c>
      <c r="G12" s="608">
        <f>SUM(G5:G11)</f>
        <v>0</v>
      </c>
      <c r="H12" s="608">
        <f>SUM(H5:H11)</f>
        <v>231513.28999999998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F35" sqref="F3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25.5" x14ac:dyDescent="0.25">
      <c r="B5" s="794">
        <v>100</v>
      </c>
      <c r="C5" s="274" t="s">
        <v>0</v>
      </c>
      <c r="D5" s="728" t="s">
        <v>266</v>
      </c>
      <c r="E5" s="728" t="s">
        <v>1865</v>
      </c>
      <c r="F5" s="661">
        <v>31319.56</v>
      </c>
      <c r="G5" s="146" t="s">
        <v>1</v>
      </c>
      <c r="H5" s="146" t="s">
        <v>1</v>
      </c>
      <c r="I5" s="431" t="s">
        <v>684</v>
      </c>
    </row>
    <row r="6" spans="1:9" ht="25.5" x14ac:dyDescent="0.25">
      <c r="B6" s="729">
        <v>103</v>
      </c>
      <c r="C6" s="282" t="s">
        <v>0</v>
      </c>
      <c r="D6" s="280" t="s">
        <v>1014</v>
      </c>
      <c r="E6" s="280" t="s">
        <v>1866</v>
      </c>
      <c r="F6" s="661">
        <v>233955.8</v>
      </c>
      <c r="G6" s="146" t="s">
        <v>1</v>
      </c>
      <c r="H6" s="146" t="s">
        <v>1</v>
      </c>
      <c r="I6" s="781" t="s">
        <v>544</v>
      </c>
    </row>
    <row r="7" spans="1:9" ht="38.25" x14ac:dyDescent="0.25">
      <c r="B7" s="729">
        <v>107</v>
      </c>
      <c r="C7" s="282" t="s">
        <v>0</v>
      </c>
      <c r="D7" s="280" t="s">
        <v>266</v>
      </c>
      <c r="E7" s="280" t="s">
        <v>1867</v>
      </c>
      <c r="F7" s="661">
        <v>761030.74</v>
      </c>
      <c r="G7" s="146" t="s">
        <v>1</v>
      </c>
      <c r="H7" s="146" t="s">
        <v>1</v>
      </c>
      <c r="I7" s="781" t="s">
        <v>326</v>
      </c>
    </row>
    <row r="8" spans="1:9" ht="38.25" x14ac:dyDescent="0.25">
      <c r="B8" s="729">
        <v>72</v>
      </c>
      <c r="C8" s="282" t="s">
        <v>0</v>
      </c>
      <c r="D8" s="280" t="s">
        <v>266</v>
      </c>
      <c r="E8" s="280" t="s">
        <v>1868</v>
      </c>
      <c r="F8" s="146" t="s">
        <v>1</v>
      </c>
      <c r="G8" s="146" t="s">
        <v>1</v>
      </c>
      <c r="H8" s="148">
        <v>13991.92</v>
      </c>
      <c r="I8" s="781" t="s">
        <v>1426</v>
      </c>
    </row>
    <row r="9" spans="1:9" ht="15.75" x14ac:dyDescent="0.3">
      <c r="B9" s="881" t="s">
        <v>1796</v>
      </c>
      <c r="C9" s="881"/>
      <c r="D9" s="881"/>
      <c r="E9" s="881"/>
      <c r="F9" s="608">
        <f>SUM(F5:F8)</f>
        <v>1026306.1</v>
      </c>
      <c r="G9" s="608">
        <f>SUM(G5:G8)</f>
        <v>0</v>
      </c>
      <c r="H9" s="608">
        <f>SUM(H5:H8)</f>
        <v>13991.92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E15" sqref="E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38.25" x14ac:dyDescent="0.25">
      <c r="B5" s="729">
        <v>114</v>
      </c>
      <c r="C5" s="282" t="s">
        <v>0</v>
      </c>
      <c r="D5" s="280" t="s">
        <v>973</v>
      </c>
      <c r="E5" s="280" t="s">
        <v>1869</v>
      </c>
      <c r="F5" s="661">
        <v>1435844.27</v>
      </c>
      <c r="G5" s="146" t="s">
        <v>1</v>
      </c>
      <c r="H5" s="146" t="s">
        <v>1</v>
      </c>
      <c r="I5" s="781" t="s">
        <v>553</v>
      </c>
    </row>
    <row r="6" spans="1:9" ht="15.75" x14ac:dyDescent="0.3">
      <c r="B6" s="881" t="s">
        <v>1796</v>
      </c>
      <c r="C6" s="881"/>
      <c r="D6" s="881"/>
      <c r="E6" s="881"/>
      <c r="F6" s="608">
        <f>SUM(F5:F5)</f>
        <v>1435844.27</v>
      </c>
      <c r="G6" s="608">
        <f>SUM(G5:G5)</f>
        <v>0</v>
      </c>
      <c r="H6" s="608">
        <f>SUM(H5:H5)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G21" sqref="G2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51" x14ac:dyDescent="0.25">
      <c r="B5" s="729">
        <v>140</v>
      </c>
      <c r="C5" s="274" t="s">
        <v>0</v>
      </c>
      <c r="D5" s="280" t="s">
        <v>1056</v>
      </c>
      <c r="E5" s="280" t="s">
        <v>1870</v>
      </c>
      <c r="F5" s="661">
        <v>40850.559999999998</v>
      </c>
      <c r="G5" s="756" t="s">
        <v>1</v>
      </c>
      <c r="H5" s="756" t="s">
        <v>1</v>
      </c>
      <c r="I5" s="325" t="s">
        <v>289</v>
      </c>
    </row>
    <row r="6" spans="1:9" ht="38.25" x14ac:dyDescent="0.25">
      <c r="B6" s="729">
        <v>141</v>
      </c>
      <c r="C6" s="274" t="s">
        <v>0</v>
      </c>
      <c r="D6" s="280" t="s">
        <v>955</v>
      </c>
      <c r="E6" s="280" t="s">
        <v>1871</v>
      </c>
      <c r="F6" s="661">
        <v>13452.41</v>
      </c>
      <c r="G6" s="756" t="s">
        <v>1</v>
      </c>
      <c r="H6" s="756" t="s">
        <v>1</v>
      </c>
      <c r="I6" s="325" t="s">
        <v>159</v>
      </c>
    </row>
    <row r="7" spans="1:9" ht="15.75" x14ac:dyDescent="0.3">
      <c r="B7" s="881" t="s">
        <v>1796</v>
      </c>
      <c r="C7" s="881"/>
      <c r="D7" s="881"/>
      <c r="E7" s="881"/>
      <c r="F7" s="608">
        <f>SUM(F5:F6)</f>
        <v>54302.97</v>
      </c>
      <c r="G7" s="608">
        <f>SUM(G6:G6)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7" sqref="G1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38.25" x14ac:dyDescent="0.25">
      <c r="B5" s="729">
        <v>105</v>
      </c>
      <c r="C5" s="278" t="s">
        <v>0</v>
      </c>
      <c r="D5" s="280" t="s">
        <v>1683</v>
      </c>
      <c r="E5" s="280" t="s">
        <v>1872</v>
      </c>
      <c r="F5" s="756" t="s">
        <v>1</v>
      </c>
      <c r="G5" s="756" t="s">
        <v>1</v>
      </c>
      <c r="H5" s="661">
        <v>10837.1</v>
      </c>
      <c r="I5" s="389" t="s">
        <v>1685</v>
      </c>
    </row>
    <row r="6" spans="1:9" ht="15.75" x14ac:dyDescent="0.3">
      <c r="B6" s="881" t="s">
        <v>1796</v>
      </c>
      <c r="C6" s="881"/>
      <c r="D6" s="881"/>
      <c r="E6" s="881"/>
      <c r="F6" s="608">
        <f>SUM(F5:F5)</f>
        <v>0</v>
      </c>
      <c r="G6" s="608">
        <f>SUM(G5)</f>
        <v>0</v>
      </c>
      <c r="H6" s="608">
        <f>SUM(H5)</f>
        <v>10837.1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H27" sqref="H2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25.5" x14ac:dyDescent="0.25">
      <c r="B5" s="729">
        <v>159</v>
      </c>
      <c r="C5" s="282" t="s">
        <v>0</v>
      </c>
      <c r="D5" s="280" t="s">
        <v>411</v>
      </c>
      <c r="E5" s="360" t="s">
        <v>1873</v>
      </c>
      <c r="F5" s="661">
        <v>29535.89</v>
      </c>
      <c r="G5" s="756" t="s">
        <v>1</v>
      </c>
      <c r="H5" s="756" t="s">
        <v>1</v>
      </c>
      <c r="I5" s="795" t="s">
        <v>1291</v>
      </c>
    </row>
    <row r="6" spans="1:9" ht="38.25" x14ac:dyDescent="0.25">
      <c r="B6" s="729">
        <v>114</v>
      </c>
      <c r="C6" s="282" t="s">
        <v>0</v>
      </c>
      <c r="D6" s="280" t="s">
        <v>2</v>
      </c>
      <c r="E6" s="360" t="s">
        <v>1874</v>
      </c>
      <c r="F6" s="756" t="s">
        <v>1</v>
      </c>
      <c r="G6" s="756" t="s">
        <v>1</v>
      </c>
      <c r="H6" s="661">
        <v>209092.76</v>
      </c>
      <c r="I6" s="762" t="s">
        <v>1875</v>
      </c>
    </row>
    <row r="7" spans="1:9" ht="38.25" x14ac:dyDescent="0.25">
      <c r="B7" s="729">
        <v>115</v>
      </c>
      <c r="C7" s="282" t="s">
        <v>0</v>
      </c>
      <c r="D7" s="280" t="s">
        <v>1310</v>
      </c>
      <c r="E7" s="360" t="s">
        <v>1876</v>
      </c>
      <c r="F7" s="756" t="s">
        <v>1</v>
      </c>
      <c r="G7" s="756" t="s">
        <v>1</v>
      </c>
      <c r="H7" s="661">
        <v>616423.36</v>
      </c>
      <c r="I7" s="762" t="s">
        <v>1877</v>
      </c>
    </row>
    <row r="8" spans="1:9" ht="38.25" x14ac:dyDescent="0.25">
      <c r="B8" s="729">
        <v>116</v>
      </c>
      <c r="C8" s="282" t="s">
        <v>0</v>
      </c>
      <c r="D8" s="280" t="s">
        <v>2</v>
      </c>
      <c r="E8" s="360" t="s">
        <v>1878</v>
      </c>
      <c r="F8" s="756" t="s">
        <v>1</v>
      </c>
      <c r="G8" s="756" t="s">
        <v>1</v>
      </c>
      <c r="H8" s="661">
        <v>142063.84</v>
      </c>
      <c r="I8" s="762" t="s">
        <v>1607</v>
      </c>
    </row>
    <row r="9" spans="1:9" ht="38.25" x14ac:dyDescent="0.25">
      <c r="B9" s="729">
        <v>117</v>
      </c>
      <c r="C9" s="282" t="s">
        <v>0</v>
      </c>
      <c r="D9" s="280" t="s">
        <v>1879</v>
      </c>
      <c r="E9" s="360" t="s">
        <v>1880</v>
      </c>
      <c r="F9" s="756" t="s">
        <v>1</v>
      </c>
      <c r="G9" s="756" t="s">
        <v>1</v>
      </c>
      <c r="H9" s="661">
        <v>120.31</v>
      </c>
      <c r="I9" s="762" t="s">
        <v>1804</v>
      </c>
    </row>
    <row r="10" spans="1:9" ht="38.25" x14ac:dyDescent="0.25">
      <c r="B10" s="729">
        <v>118</v>
      </c>
      <c r="C10" s="282" t="s">
        <v>0</v>
      </c>
      <c r="D10" s="280" t="s">
        <v>1881</v>
      </c>
      <c r="E10" s="360" t="s">
        <v>1882</v>
      </c>
      <c r="F10" s="756" t="s">
        <v>1</v>
      </c>
      <c r="G10" s="756" t="s">
        <v>1</v>
      </c>
      <c r="H10" s="661">
        <v>156405.09</v>
      </c>
      <c r="I10" s="762" t="s">
        <v>1804</v>
      </c>
    </row>
    <row r="11" spans="1:9" ht="38.25" x14ac:dyDescent="0.25">
      <c r="B11" s="729">
        <v>121</v>
      </c>
      <c r="C11" s="282" t="s">
        <v>0</v>
      </c>
      <c r="D11" s="280" t="s">
        <v>718</v>
      </c>
      <c r="E11" s="360" t="s">
        <v>1883</v>
      </c>
      <c r="F11" s="756" t="s">
        <v>1</v>
      </c>
      <c r="G11" s="756" t="s">
        <v>1</v>
      </c>
      <c r="H11" s="661">
        <v>93299.83</v>
      </c>
      <c r="I11" s="762" t="s">
        <v>1023</v>
      </c>
    </row>
    <row r="12" spans="1:9" ht="15.75" x14ac:dyDescent="0.3">
      <c r="B12" s="881" t="s">
        <v>1796</v>
      </c>
      <c r="C12" s="881"/>
      <c r="D12" s="881"/>
      <c r="E12" s="881"/>
      <c r="F12" s="608">
        <f>SUM(F5:F11)</f>
        <v>29535.89</v>
      </c>
      <c r="G12" s="608">
        <f>SUM(G5:G11)</f>
        <v>0</v>
      </c>
      <c r="H12" s="608">
        <f>SUM(H6:H11)</f>
        <v>1217405.1900000002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F9" sqref="F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25.5" x14ac:dyDescent="0.25">
      <c r="B5" s="729">
        <v>165</v>
      </c>
      <c r="C5" s="282" t="s">
        <v>0</v>
      </c>
      <c r="D5" s="280" t="s">
        <v>1010</v>
      </c>
      <c r="E5" s="360" t="s">
        <v>1884</v>
      </c>
      <c r="F5" s="661">
        <v>13456.12</v>
      </c>
      <c r="G5" s="756" t="s">
        <v>1</v>
      </c>
      <c r="H5" s="756" t="s">
        <v>1</v>
      </c>
      <c r="I5" s="781" t="s">
        <v>338</v>
      </c>
    </row>
    <row r="6" spans="1:9" ht="25.5" x14ac:dyDescent="0.25">
      <c r="B6" s="729">
        <v>166</v>
      </c>
      <c r="C6" s="282" t="s">
        <v>0</v>
      </c>
      <c r="D6" s="280" t="s">
        <v>1885</v>
      </c>
      <c r="E6" s="360" t="s">
        <v>1886</v>
      </c>
      <c r="F6" s="661">
        <v>8437.08</v>
      </c>
      <c r="G6" s="756" t="s">
        <v>1</v>
      </c>
      <c r="H6" s="661"/>
      <c r="I6" s="781" t="s">
        <v>1074</v>
      </c>
    </row>
    <row r="7" spans="1:9" ht="38.25" x14ac:dyDescent="0.25">
      <c r="B7" s="729">
        <v>139</v>
      </c>
      <c r="C7" s="282" t="s">
        <v>0</v>
      </c>
      <c r="D7" s="280" t="s">
        <v>1346</v>
      </c>
      <c r="E7" s="360" t="s">
        <v>1887</v>
      </c>
      <c r="F7" s="756" t="s">
        <v>1</v>
      </c>
      <c r="G7" s="756" t="s">
        <v>1</v>
      </c>
      <c r="H7" s="661">
        <v>303.82</v>
      </c>
      <c r="I7" s="781" t="s">
        <v>1808</v>
      </c>
    </row>
    <row r="8" spans="1:9" ht="15.75" x14ac:dyDescent="0.3">
      <c r="B8" s="881" t="s">
        <v>1796</v>
      </c>
      <c r="C8" s="881"/>
      <c r="D8" s="881"/>
      <c r="E8" s="881"/>
      <c r="F8" s="608">
        <f>SUM(F5:F7)</f>
        <v>21893.200000000001</v>
      </c>
      <c r="G8" s="608">
        <f>SUM(G5:G7)</f>
        <v>0</v>
      </c>
      <c r="H8" s="608">
        <f>SUM(H6:H7)</f>
        <v>303.82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826" t="s">
        <v>343</v>
      </c>
      <c r="B8" s="827"/>
      <c r="C8" s="827"/>
      <c r="D8" s="828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H10" sqref="H10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25.5" x14ac:dyDescent="0.25">
      <c r="B5" s="729">
        <v>178</v>
      </c>
      <c r="C5" s="278" t="s">
        <v>0</v>
      </c>
      <c r="D5" s="728" t="s">
        <v>1010</v>
      </c>
      <c r="E5" s="280" t="s">
        <v>1888</v>
      </c>
      <c r="F5" s="661">
        <v>1236181.05</v>
      </c>
      <c r="G5" s="756" t="s">
        <v>1</v>
      </c>
      <c r="H5" s="756" t="s">
        <v>1</v>
      </c>
      <c r="I5" s="389" t="s">
        <v>338</v>
      </c>
    </row>
    <row r="6" spans="1:9" ht="38.25" x14ac:dyDescent="0.25">
      <c r="B6" s="729">
        <v>180</v>
      </c>
      <c r="C6" s="278" t="s">
        <v>0</v>
      </c>
      <c r="D6" s="728" t="s">
        <v>270</v>
      </c>
      <c r="E6" s="261" t="s">
        <v>1889</v>
      </c>
      <c r="F6" s="777">
        <v>610.70000000000005</v>
      </c>
      <c r="G6" s="756" t="s">
        <v>1</v>
      </c>
      <c r="H6" s="756" t="s">
        <v>1</v>
      </c>
      <c r="I6" s="796" t="s">
        <v>289</v>
      </c>
    </row>
    <row r="7" spans="1:9" ht="38.25" x14ac:dyDescent="0.25">
      <c r="B7" s="729">
        <v>147</v>
      </c>
      <c r="C7" s="278" t="s">
        <v>0</v>
      </c>
      <c r="D7" s="728" t="s">
        <v>1649</v>
      </c>
      <c r="E7" s="261" t="s">
        <v>1890</v>
      </c>
      <c r="F7" s="756" t="s">
        <v>1</v>
      </c>
      <c r="G7" s="756" t="s">
        <v>1</v>
      </c>
      <c r="H7" s="777">
        <v>8554.44</v>
      </c>
      <c r="I7" s="796" t="s">
        <v>671</v>
      </c>
    </row>
    <row r="8" spans="1:9" ht="38.25" x14ac:dyDescent="0.25">
      <c r="B8" s="729">
        <v>148</v>
      </c>
      <c r="C8" s="278" t="s">
        <v>0</v>
      </c>
      <c r="D8" s="728" t="s">
        <v>1310</v>
      </c>
      <c r="E8" s="261" t="s">
        <v>1891</v>
      </c>
      <c r="F8" s="756" t="s">
        <v>1</v>
      </c>
      <c r="G8" s="756" t="s">
        <v>1</v>
      </c>
      <c r="H8" s="777">
        <v>455226.99</v>
      </c>
      <c r="I8" s="796" t="s">
        <v>1892</v>
      </c>
    </row>
    <row r="9" spans="1:9" ht="15.75" x14ac:dyDescent="0.3">
      <c r="B9" s="881" t="s">
        <v>1796</v>
      </c>
      <c r="C9" s="881"/>
      <c r="D9" s="881"/>
      <c r="E9" s="881"/>
      <c r="F9" s="608">
        <f>SUM(F5:F8)</f>
        <v>1236791.75</v>
      </c>
      <c r="G9" s="608">
        <f>SUM(G5:G8)</f>
        <v>0</v>
      </c>
      <c r="H9" s="608">
        <f>SUM(H7:H8)</f>
        <v>463781.43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9" sqref="F1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25.5" x14ac:dyDescent="0.25">
      <c r="B5" s="729">
        <v>185</v>
      </c>
      <c r="C5" s="282" t="s">
        <v>0</v>
      </c>
      <c r="D5" s="728" t="s">
        <v>1750</v>
      </c>
      <c r="E5" s="261" t="s">
        <v>1893</v>
      </c>
      <c r="F5" s="661">
        <v>182417.02</v>
      </c>
      <c r="G5" s="756" t="s">
        <v>1</v>
      </c>
      <c r="H5" s="756" t="s">
        <v>1</v>
      </c>
      <c r="I5" s="781" t="s">
        <v>1894</v>
      </c>
    </row>
    <row r="6" spans="1:9" ht="15.75" x14ac:dyDescent="0.3">
      <c r="B6" s="881" t="s">
        <v>1796</v>
      </c>
      <c r="C6" s="881"/>
      <c r="D6" s="881"/>
      <c r="E6" s="881"/>
      <c r="F6" s="608">
        <f>SUM(F5:F5)</f>
        <v>182417.02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G16" sqref="G16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25.5" x14ac:dyDescent="0.25">
      <c r="B5" s="729">
        <v>193</v>
      </c>
      <c r="C5" s="278" t="s">
        <v>0</v>
      </c>
      <c r="D5" s="728" t="str">
        <f>'[3]2024'!C7</f>
        <v>Tutrakan Municipality</v>
      </c>
      <c r="E5" s="280" t="str">
        <f>'[3]2024'!D7</f>
        <v xml:space="preserve">RP 17.4 COR F ROBG 332 3.1  INTERREG VA ROBG </v>
      </c>
      <c r="F5" s="661">
        <f>'[3]2024'!E7</f>
        <v>10201.44</v>
      </c>
      <c r="G5" s="756" t="s">
        <v>1</v>
      </c>
      <c r="H5" s="756" t="s">
        <v>1</v>
      </c>
      <c r="I5" s="389" t="str">
        <f>'[3]2024'!H7</f>
        <v>ROBG 332</v>
      </c>
    </row>
    <row r="6" spans="1:9" ht="38.25" x14ac:dyDescent="0.25">
      <c r="B6" s="729">
        <v>194</v>
      </c>
      <c r="C6" s="278" t="s">
        <v>0</v>
      </c>
      <c r="D6" s="728" t="str">
        <f>'[3]2024'!C8</f>
        <v>Natural Science Museum Complex Constanta</v>
      </c>
      <c r="E6" s="261" t="str">
        <f>'[3]2024'!D8</f>
        <v>RP 20.4 F ROBG 528 2 1 INTERREG VA ROBG</v>
      </c>
      <c r="F6" s="777">
        <f>'[3]2024'!E8</f>
        <v>2493.9</v>
      </c>
      <c r="G6" s="756" t="s">
        <v>1</v>
      </c>
      <c r="H6" s="756" t="s">
        <v>1</v>
      </c>
      <c r="I6" s="796" t="str">
        <f>'[3]2024'!H8</f>
        <v>ROBG528</v>
      </c>
    </row>
    <row r="7" spans="1:9" ht="25.5" x14ac:dyDescent="0.25">
      <c r="B7" s="729">
        <v>195</v>
      </c>
      <c r="C7" s="278" t="s">
        <v>0</v>
      </c>
      <c r="D7" s="728" t="str">
        <f>'[3]2024'!C9</f>
        <v>BRCT Calarasi</v>
      </c>
      <c r="E7" s="261" t="str">
        <f>'[3]2024'!D9</f>
        <v>RP 23.1, 24.1, 25.1 ROBG 832 6 INTERREG VA ROBG</v>
      </c>
      <c r="F7" s="661">
        <f>'[3]2024'!E9</f>
        <v>33671.08</v>
      </c>
      <c r="G7" s="756" t="s">
        <v>1</v>
      </c>
      <c r="H7" s="756" t="s">
        <v>1</v>
      </c>
      <c r="I7" s="796" t="str">
        <f>'[3]2024'!H9</f>
        <v>ROBG 832</v>
      </c>
    </row>
    <row r="8" spans="1:9" ht="15.75" x14ac:dyDescent="0.3">
      <c r="B8" s="881" t="s">
        <v>1796</v>
      </c>
      <c r="C8" s="881"/>
      <c r="D8" s="881"/>
      <c r="E8" s="881"/>
      <c r="F8" s="608">
        <f>SUM(F5:F7)</f>
        <v>46366.42</v>
      </c>
      <c r="G8" s="608">
        <f>SUM(G5:G7)</f>
        <v>0</v>
      </c>
      <c r="H8" s="608">
        <f>SUM(H7:H7)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38.25" x14ac:dyDescent="0.25">
      <c r="B5" s="729">
        <v>199</v>
      </c>
      <c r="C5" s="282" t="s">
        <v>0</v>
      </c>
      <c r="D5" s="728" t="s">
        <v>1141</v>
      </c>
      <c r="E5" s="282" t="s">
        <v>1895</v>
      </c>
      <c r="F5" s="661">
        <v>63340.69</v>
      </c>
      <c r="G5" s="756" t="s">
        <v>1</v>
      </c>
      <c r="H5" s="756" t="s">
        <v>1</v>
      </c>
      <c r="I5" s="781" t="s">
        <v>1896</v>
      </c>
    </row>
    <row r="6" spans="1:9" ht="15.75" x14ac:dyDescent="0.3">
      <c r="B6" s="881" t="s">
        <v>1796</v>
      </c>
      <c r="C6" s="881"/>
      <c r="D6" s="881"/>
      <c r="E6" s="881"/>
      <c r="F6" s="608">
        <f>SUM(F5:F5)</f>
        <v>63340.69</v>
      </c>
      <c r="G6" s="608">
        <f>SUM(G5:G5)</f>
        <v>0</v>
      </c>
      <c r="H6" s="608"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I13" sqref="I13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25.5" x14ac:dyDescent="0.25">
      <c r="B5" s="798">
        <v>208</v>
      </c>
      <c r="C5" s="261" t="s">
        <v>0</v>
      </c>
      <c r="D5" s="799" t="s">
        <v>1053</v>
      </c>
      <c r="E5" s="261" t="s">
        <v>1897</v>
      </c>
      <c r="F5" s="800">
        <v>205360.12</v>
      </c>
      <c r="G5" s="756" t="s">
        <v>1</v>
      </c>
      <c r="H5" s="756" t="s">
        <v>1</v>
      </c>
      <c r="I5" s="797" t="s">
        <v>1630</v>
      </c>
    </row>
    <row r="6" spans="1:9" ht="38.25" x14ac:dyDescent="0.25">
      <c r="B6" s="801">
        <v>171</v>
      </c>
      <c r="C6" s="377" t="s">
        <v>0</v>
      </c>
      <c r="D6" s="377" t="s">
        <v>1310</v>
      </c>
      <c r="E6" s="377" t="s">
        <v>1898</v>
      </c>
      <c r="F6" s="756" t="s">
        <v>1</v>
      </c>
      <c r="G6" s="756" t="s">
        <v>1</v>
      </c>
      <c r="H6" s="469">
        <v>136997.44</v>
      </c>
      <c r="I6" s="211" t="s">
        <v>1633</v>
      </c>
    </row>
    <row r="7" spans="1:9" ht="38.25" x14ac:dyDescent="0.25">
      <c r="B7" s="801">
        <v>172</v>
      </c>
      <c r="C7" s="377" t="s">
        <v>0</v>
      </c>
      <c r="D7" s="377" t="s">
        <v>2</v>
      </c>
      <c r="E7" s="377" t="s">
        <v>1899</v>
      </c>
      <c r="F7" s="756" t="s">
        <v>1</v>
      </c>
      <c r="G7" s="756" t="s">
        <v>1</v>
      </c>
      <c r="H7" s="469">
        <v>1839.55</v>
      </c>
      <c r="I7" s="797" t="s">
        <v>1429</v>
      </c>
    </row>
    <row r="8" spans="1:9" ht="38.25" x14ac:dyDescent="0.25">
      <c r="B8" s="801">
        <v>173</v>
      </c>
      <c r="C8" s="377" t="s">
        <v>0</v>
      </c>
      <c r="D8" s="377" t="s">
        <v>2</v>
      </c>
      <c r="E8" s="377" t="s">
        <v>1900</v>
      </c>
      <c r="F8" s="756" t="s">
        <v>1</v>
      </c>
      <c r="G8" s="756" t="s">
        <v>1</v>
      </c>
      <c r="H8" s="469">
        <v>145153.43</v>
      </c>
      <c r="I8" s="797" t="s">
        <v>1429</v>
      </c>
    </row>
    <row r="9" spans="1:9" ht="15.75" x14ac:dyDescent="0.3">
      <c r="B9" s="881" t="s">
        <v>1796</v>
      </c>
      <c r="C9" s="881"/>
      <c r="D9" s="881"/>
      <c r="E9" s="881"/>
      <c r="F9" s="608">
        <f>SUM(F5:F8)</f>
        <v>205360.12</v>
      </c>
      <c r="G9" s="608">
        <f>SUM(G5:G8)</f>
        <v>0</v>
      </c>
      <c r="H9" s="608">
        <f>SUM(H6:H8)</f>
        <v>283990.42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F18" sqref="F1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25.5" x14ac:dyDescent="0.25">
      <c r="B5" s="729">
        <v>227</v>
      </c>
      <c r="C5" s="278" t="s">
        <v>0</v>
      </c>
      <c r="D5" s="728" t="s">
        <v>2</v>
      </c>
      <c r="E5" s="282" t="s">
        <v>1901</v>
      </c>
      <c r="F5" s="661">
        <v>75130.350000000006</v>
      </c>
      <c r="G5" s="756" t="s">
        <v>1</v>
      </c>
      <c r="H5" s="756" t="s">
        <v>1</v>
      </c>
      <c r="I5" s="431" t="s">
        <v>1875</v>
      </c>
    </row>
    <row r="6" spans="1:9" ht="25.5" x14ac:dyDescent="0.25">
      <c r="B6" s="729">
        <v>229</v>
      </c>
      <c r="C6" s="261" t="s">
        <v>0</v>
      </c>
      <c r="D6" s="799" t="s">
        <v>1902</v>
      </c>
      <c r="E6" s="261" t="s">
        <v>1903</v>
      </c>
      <c r="F6" s="800">
        <v>71652.98</v>
      </c>
      <c r="G6" s="756" t="s">
        <v>1</v>
      </c>
      <c r="H6" s="756" t="s">
        <v>1</v>
      </c>
      <c r="I6" s="795" t="s">
        <v>1034</v>
      </c>
    </row>
    <row r="7" spans="1:9" ht="15.75" x14ac:dyDescent="0.3">
      <c r="B7" s="881" t="s">
        <v>1796</v>
      </c>
      <c r="C7" s="881"/>
      <c r="D7" s="881"/>
      <c r="E7" s="881"/>
      <c r="F7" s="608">
        <f>SUM(F5:F6)</f>
        <v>146783.33000000002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D15" sqref="D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38.25" x14ac:dyDescent="0.25">
      <c r="B5" s="729">
        <v>236</v>
      </c>
      <c r="C5" s="802" t="s">
        <v>0</v>
      </c>
      <c r="D5" s="728" t="s">
        <v>1255</v>
      </c>
      <c r="E5" s="280" t="s">
        <v>1904</v>
      </c>
      <c r="F5" s="661">
        <v>349554.12</v>
      </c>
      <c r="G5" s="756" t="s">
        <v>1</v>
      </c>
      <c r="H5" s="756" t="s">
        <v>1</v>
      </c>
      <c r="I5" s="795" t="s">
        <v>1000</v>
      </c>
    </row>
    <row r="6" spans="1:9" ht="38.25" x14ac:dyDescent="0.25">
      <c r="B6" s="729">
        <v>237</v>
      </c>
      <c r="C6" s="802" t="s">
        <v>0</v>
      </c>
      <c r="D6" s="728" t="s">
        <v>1371</v>
      </c>
      <c r="E6" s="261" t="s">
        <v>1905</v>
      </c>
      <c r="F6" s="661">
        <v>39262.910000000003</v>
      </c>
      <c r="G6" s="756" t="s">
        <v>1</v>
      </c>
      <c r="H6" s="756" t="s">
        <v>1</v>
      </c>
      <c r="I6" s="795" t="s">
        <v>883</v>
      </c>
    </row>
    <row r="7" spans="1:9" ht="15.75" x14ac:dyDescent="0.3">
      <c r="B7" s="881" t="s">
        <v>1796</v>
      </c>
      <c r="C7" s="881"/>
      <c r="D7" s="881"/>
      <c r="E7" s="881"/>
      <c r="F7" s="608">
        <f>SUM(F5:F6)</f>
        <v>388817.03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I8" sqref="A1:I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38.25" x14ac:dyDescent="0.25">
      <c r="B5" s="729">
        <v>196</v>
      </c>
      <c r="C5" s="278" t="s">
        <v>0</v>
      </c>
      <c r="D5" s="312" t="s">
        <v>2</v>
      </c>
      <c r="E5" s="312" t="s">
        <v>1908</v>
      </c>
      <c r="F5" s="756" t="s">
        <v>1</v>
      </c>
      <c r="G5" s="756" t="s">
        <v>1</v>
      </c>
      <c r="H5" s="661">
        <v>223325.83</v>
      </c>
      <c r="I5" s="431" t="s">
        <v>1432</v>
      </c>
    </row>
    <row r="6" spans="1:9" ht="38.25" x14ac:dyDescent="0.25">
      <c r="B6" s="729">
        <v>197</v>
      </c>
      <c r="C6" s="278" t="s">
        <v>0</v>
      </c>
      <c r="D6" s="312" t="s">
        <v>2</v>
      </c>
      <c r="E6" s="312" t="s">
        <v>1907</v>
      </c>
      <c r="F6" s="756" t="s">
        <v>1</v>
      </c>
      <c r="G6" s="756" t="s">
        <v>1</v>
      </c>
      <c r="H6" s="661">
        <v>274694.33</v>
      </c>
      <c r="I6" s="431" t="s">
        <v>1432</v>
      </c>
    </row>
    <row r="7" spans="1:9" ht="38.25" x14ac:dyDescent="0.25">
      <c r="B7" s="729">
        <v>198</v>
      </c>
      <c r="C7" s="278" t="s">
        <v>0</v>
      </c>
      <c r="D7" s="312" t="s">
        <v>2</v>
      </c>
      <c r="E7" s="312" t="s">
        <v>1906</v>
      </c>
      <c r="F7" s="756" t="s">
        <v>1</v>
      </c>
      <c r="G7" s="756" t="s">
        <v>1</v>
      </c>
      <c r="H7" s="661">
        <v>201274.81</v>
      </c>
      <c r="I7" s="431" t="s">
        <v>1432</v>
      </c>
    </row>
    <row r="8" spans="1:9" ht="15.75" x14ac:dyDescent="0.3">
      <c r="B8" s="881" t="s">
        <v>1796</v>
      </c>
      <c r="C8" s="881"/>
      <c r="D8" s="881"/>
      <c r="E8" s="881"/>
      <c r="F8" s="608">
        <f>SUM(F5:F7)</f>
        <v>0</v>
      </c>
      <c r="G8" s="608">
        <f>SUM(G5:G7)</f>
        <v>0</v>
      </c>
      <c r="H8" s="608">
        <f>SUM(H5:H7)</f>
        <v>699294.97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3" max="3" width="14.42578125" customWidth="1"/>
    <col min="4" max="4" width="23.5703125" customWidth="1"/>
    <col min="5" max="5" width="30.5703125" customWidth="1"/>
    <col min="6" max="6" width="15" customWidth="1"/>
    <col min="7" max="7" width="19" customWidth="1"/>
    <col min="8" max="8" width="15.28515625" customWidth="1"/>
    <col min="9" max="9" width="13.8554687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88.5" customHeight="1" x14ac:dyDescent="0.25">
      <c r="B5" s="729">
        <v>242</v>
      </c>
      <c r="C5" s="802" t="s">
        <v>0</v>
      </c>
      <c r="D5" s="280" t="s">
        <v>2</v>
      </c>
      <c r="E5" s="755" t="s">
        <v>1909</v>
      </c>
      <c r="F5" s="661">
        <v>6433.94</v>
      </c>
      <c r="G5" s="641" t="s">
        <v>1</v>
      </c>
      <c r="H5" s="641" t="s">
        <v>1</v>
      </c>
      <c r="I5" s="795" t="s">
        <v>1432</v>
      </c>
    </row>
    <row r="6" spans="1:9" ht="86.25" customHeight="1" x14ac:dyDescent="0.25">
      <c r="B6" s="729">
        <v>201</v>
      </c>
      <c r="C6" s="278" t="s">
        <v>0</v>
      </c>
      <c r="D6" s="280" t="s">
        <v>944</v>
      </c>
      <c r="E6" s="755" t="s">
        <v>1910</v>
      </c>
      <c r="F6" s="641" t="s">
        <v>1</v>
      </c>
      <c r="G6" s="661">
        <v>1260806.33</v>
      </c>
      <c r="H6" s="641" t="s">
        <v>1</v>
      </c>
      <c r="I6" s="431" t="s">
        <v>814</v>
      </c>
    </row>
    <row r="7" spans="1:9" x14ac:dyDescent="0.25">
      <c r="B7" s="729"/>
      <c r="C7" s="278"/>
      <c r="D7" s="312"/>
      <c r="E7" s="312"/>
      <c r="F7" s="756"/>
      <c r="G7" s="756"/>
      <c r="H7" s="661"/>
      <c r="I7" s="431"/>
    </row>
    <row r="8" spans="1:9" ht="15.75" x14ac:dyDescent="0.3">
      <c r="B8" s="881" t="s">
        <v>1796</v>
      </c>
      <c r="C8" s="881"/>
      <c r="D8" s="881"/>
      <c r="E8" s="881"/>
      <c r="F8" s="608">
        <f>SUM(F5:F7)</f>
        <v>6433.94</v>
      </c>
      <c r="G8" s="608">
        <f>SUM(G5:G7)</f>
        <v>1260806.33</v>
      </c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2" max="2" width="13.7109375" customWidth="1"/>
    <col min="3" max="3" width="15.28515625" customWidth="1"/>
    <col min="4" max="4" width="12.5703125" customWidth="1"/>
    <col min="5" max="5" width="16.42578125" customWidth="1"/>
    <col min="6" max="6" width="16" customWidth="1"/>
    <col min="7" max="7" width="18.140625" customWidth="1"/>
    <col min="8" max="8" width="17.7109375" customWidth="1"/>
    <col min="9" max="9" width="18" customWidth="1"/>
  </cols>
  <sheetData>
    <row r="1" spans="1:9" x14ac:dyDescent="0.25">
      <c r="A1" t="s">
        <v>1504</v>
      </c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75" x14ac:dyDescent="0.25">
      <c r="B5" s="219">
        <v>213</v>
      </c>
      <c r="C5" s="803" t="s">
        <v>0</v>
      </c>
      <c r="D5" s="216" t="s">
        <v>1911</v>
      </c>
      <c r="E5" s="758" t="s">
        <v>1912</v>
      </c>
      <c r="F5" s="692"/>
      <c r="G5" s="805" t="s">
        <v>1</v>
      </c>
      <c r="H5" s="151">
        <v>259674.29</v>
      </c>
      <c r="I5" s="804" t="s">
        <v>1000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81" t="s">
        <v>1796</v>
      </c>
      <c r="C8" s="881"/>
      <c r="D8" s="881"/>
      <c r="E8" s="881"/>
      <c r="F8" s="608">
        <f>SUM(F5:F7)</f>
        <v>0</v>
      </c>
      <c r="G8" s="608">
        <f>SUM(G5:G7)</f>
        <v>0</v>
      </c>
      <c r="H8" s="608">
        <f>SUM(H5:H7)</f>
        <v>259674.29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818" t="s">
        <v>74</v>
      </c>
      <c r="B15" s="824"/>
      <c r="C15" s="824"/>
      <c r="D15" s="825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D2" sqref="D2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75" x14ac:dyDescent="0.25">
      <c r="B5" s="219">
        <v>259</v>
      </c>
      <c r="C5" s="803" t="s">
        <v>0</v>
      </c>
      <c r="D5" s="216" t="s">
        <v>1141</v>
      </c>
      <c r="E5" s="758" t="s">
        <v>1913</v>
      </c>
      <c r="F5" s="692">
        <v>56082.39</v>
      </c>
      <c r="G5" s="805" t="s">
        <v>1</v>
      </c>
      <c r="H5" s="151"/>
      <c r="I5" s="804" t="s">
        <v>1896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81" t="s">
        <v>1796</v>
      </c>
      <c r="C8" s="881"/>
      <c r="D8" s="881"/>
      <c r="E8" s="881"/>
      <c r="F8" s="608">
        <f>SUM(F5:F7)</f>
        <v>56082.39</v>
      </c>
      <c r="G8" s="608">
        <f>SUM(G5:G7)</f>
        <v>0</v>
      </c>
      <c r="H8" s="608"/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activeCell="H18" sqref="H18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63.75" x14ac:dyDescent="0.25">
      <c r="B5" s="729">
        <v>240</v>
      </c>
      <c r="C5" s="274" t="s">
        <v>0</v>
      </c>
      <c r="D5" s="280" t="s">
        <v>2</v>
      </c>
      <c r="E5" s="806" t="s">
        <v>1914</v>
      </c>
      <c r="F5" s="807" t="s">
        <v>1</v>
      </c>
      <c r="G5" s="807" t="s">
        <v>1</v>
      </c>
      <c r="H5" s="661">
        <v>17236.59</v>
      </c>
      <c r="I5" s="325" t="s">
        <v>1432</v>
      </c>
    </row>
    <row r="6" spans="1:9" ht="63.75" x14ac:dyDescent="0.25">
      <c r="B6" s="729">
        <v>241</v>
      </c>
      <c r="C6" s="274" t="s">
        <v>0</v>
      </c>
      <c r="D6" s="280" t="s">
        <v>926</v>
      </c>
      <c r="E6" s="806" t="s">
        <v>1915</v>
      </c>
      <c r="F6" s="807" t="s">
        <v>1</v>
      </c>
      <c r="G6" s="807" t="s">
        <v>1</v>
      </c>
      <c r="H6" s="661">
        <v>1463.6</v>
      </c>
      <c r="I6" s="325" t="s">
        <v>64</v>
      </c>
    </row>
    <row r="7" spans="1:9" ht="51" x14ac:dyDescent="0.25">
      <c r="B7" s="729">
        <v>279</v>
      </c>
      <c r="C7" s="274" t="s">
        <v>0</v>
      </c>
      <c r="D7" s="280" t="s">
        <v>984</v>
      </c>
      <c r="E7" s="806" t="s">
        <v>1916</v>
      </c>
      <c r="F7" s="661">
        <v>68532.37</v>
      </c>
      <c r="G7" s="807" t="s">
        <v>1</v>
      </c>
      <c r="H7" s="807" t="s">
        <v>1</v>
      </c>
      <c r="I7" s="325" t="s">
        <v>154</v>
      </c>
    </row>
    <row r="8" spans="1:9" ht="51" x14ac:dyDescent="0.25">
      <c r="B8" s="729">
        <v>280</v>
      </c>
      <c r="C8" s="274" t="s">
        <v>0</v>
      </c>
      <c r="D8" s="280" t="s">
        <v>1048</v>
      </c>
      <c r="E8" s="806" t="s">
        <v>1917</v>
      </c>
      <c r="F8" s="661">
        <v>41015.97</v>
      </c>
      <c r="G8" s="807" t="s">
        <v>1</v>
      </c>
      <c r="H8" s="807" t="s">
        <v>1</v>
      </c>
      <c r="I8" s="325" t="s">
        <v>1918</v>
      </c>
    </row>
    <row r="9" spans="1:9" ht="63.75" x14ac:dyDescent="0.25">
      <c r="B9" s="729">
        <v>282</v>
      </c>
      <c r="C9" s="274" t="s">
        <v>0</v>
      </c>
      <c r="D9" s="280" t="s">
        <v>952</v>
      </c>
      <c r="E9" s="806" t="s">
        <v>1919</v>
      </c>
      <c r="F9" s="661">
        <v>4353.28</v>
      </c>
      <c r="G9" s="807" t="s">
        <v>1</v>
      </c>
      <c r="H9" s="807" t="s">
        <v>1</v>
      </c>
      <c r="I9" s="325" t="s">
        <v>1920</v>
      </c>
    </row>
    <row r="10" spans="1:9" ht="51" x14ac:dyDescent="0.25">
      <c r="B10" s="729">
        <v>283</v>
      </c>
      <c r="C10" s="274" t="s">
        <v>0</v>
      </c>
      <c r="D10" s="280" t="s">
        <v>852</v>
      </c>
      <c r="E10" s="806" t="s">
        <v>1921</v>
      </c>
      <c r="F10" s="661">
        <v>323135.06</v>
      </c>
      <c r="G10" s="807" t="s">
        <v>1</v>
      </c>
      <c r="H10" s="807" t="s">
        <v>1</v>
      </c>
      <c r="I10" s="325" t="s">
        <v>1922</v>
      </c>
    </row>
    <row r="11" spans="1:9" ht="15.75" x14ac:dyDescent="0.3">
      <c r="B11" s="881" t="s">
        <v>1796</v>
      </c>
      <c r="C11" s="881"/>
      <c r="D11" s="881"/>
      <c r="E11" s="881"/>
      <c r="F11" s="608">
        <f>SUM(F7:F10)</f>
        <v>437036.68</v>
      </c>
      <c r="G11" s="608">
        <f>SUM(G5:G10)</f>
        <v>0</v>
      </c>
      <c r="H11" s="608"/>
      <c r="I11" s="400"/>
    </row>
  </sheetData>
  <mergeCells count="8">
    <mergeCell ref="I3:I4"/>
    <mergeCell ref="B11:E11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zoomScale="85" zoomScaleNormal="85" workbookViewId="0">
      <selection activeCell="G11" sqref="G11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66" customHeight="1" x14ac:dyDescent="0.25">
      <c r="B5" s="729">
        <v>291</v>
      </c>
      <c r="C5" s="278" t="s">
        <v>0</v>
      </c>
      <c r="D5" s="280" t="s">
        <v>1310</v>
      </c>
      <c r="E5" s="806" t="s">
        <v>1923</v>
      </c>
      <c r="F5" s="661">
        <v>394703.18</v>
      </c>
      <c r="G5" s="807" t="s">
        <v>1</v>
      </c>
      <c r="H5" s="807" t="s">
        <v>1</v>
      </c>
      <c r="I5" s="797" t="s">
        <v>1877</v>
      </c>
    </row>
    <row r="6" spans="1:9" ht="78.75" customHeight="1" x14ac:dyDescent="0.25">
      <c r="B6" s="729">
        <v>292</v>
      </c>
      <c r="C6" s="278" t="s">
        <v>0</v>
      </c>
      <c r="D6" s="280" t="s">
        <v>926</v>
      </c>
      <c r="E6" s="806" t="s">
        <v>1924</v>
      </c>
      <c r="F6" s="661">
        <v>879.66</v>
      </c>
      <c r="G6" s="807" t="s">
        <v>1</v>
      </c>
      <c r="H6" s="807" t="s">
        <v>1</v>
      </c>
      <c r="I6" s="797" t="s">
        <v>948</v>
      </c>
    </row>
    <row r="7" spans="1:9" ht="73.5" customHeight="1" x14ac:dyDescent="0.25">
      <c r="B7" s="729">
        <v>293</v>
      </c>
      <c r="C7" s="278" t="s">
        <v>0</v>
      </c>
      <c r="D7" s="280" t="s">
        <v>1925</v>
      </c>
      <c r="E7" s="806" t="s">
        <v>1926</v>
      </c>
      <c r="F7" s="661">
        <v>66359.02</v>
      </c>
      <c r="G7" s="807" t="s">
        <v>1</v>
      </c>
      <c r="H7" s="807" t="s">
        <v>1</v>
      </c>
      <c r="I7" s="797" t="s">
        <v>286</v>
      </c>
    </row>
    <row r="8" spans="1:9" ht="63" customHeight="1" x14ac:dyDescent="0.25">
      <c r="B8" s="729">
        <v>294</v>
      </c>
      <c r="C8" s="278" t="s">
        <v>0</v>
      </c>
      <c r="D8" s="280" t="s">
        <v>1927</v>
      </c>
      <c r="E8" s="806" t="s">
        <v>1928</v>
      </c>
      <c r="F8" s="661">
        <v>53512.05</v>
      </c>
      <c r="G8" s="807" t="s">
        <v>1</v>
      </c>
      <c r="H8" s="807" t="s">
        <v>1</v>
      </c>
      <c r="I8" s="652" t="s">
        <v>883</v>
      </c>
    </row>
    <row r="9" spans="1:9" ht="69.75" customHeight="1" x14ac:dyDescent="0.25">
      <c r="B9" s="729">
        <v>295</v>
      </c>
      <c r="C9" s="278" t="s">
        <v>0</v>
      </c>
      <c r="D9" s="280" t="s">
        <v>91</v>
      </c>
      <c r="E9" s="806" t="s">
        <v>1929</v>
      </c>
      <c r="F9" s="661">
        <v>187427.53</v>
      </c>
      <c r="G9" s="807" t="s">
        <v>1</v>
      </c>
      <c r="H9" s="807" t="s">
        <v>1</v>
      </c>
      <c r="I9" s="652" t="s">
        <v>1405</v>
      </c>
    </row>
    <row r="10" spans="1:9" ht="15.75" x14ac:dyDescent="0.3">
      <c r="B10" s="881" t="s">
        <v>1796</v>
      </c>
      <c r="C10" s="881"/>
      <c r="D10" s="881"/>
      <c r="E10" s="881"/>
      <c r="F10" s="608">
        <f>SUM(F5:F9)</f>
        <v>702881.44</v>
      </c>
      <c r="G10" s="608">
        <f>SUM(G5:G9)</f>
        <v>0</v>
      </c>
      <c r="H10" s="608"/>
      <c r="I10" s="400"/>
    </row>
  </sheetData>
  <mergeCells count="8">
    <mergeCell ref="I3:I4"/>
    <mergeCell ref="B10:E10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zoomScale="85" zoomScaleNormal="85" workbookViewId="0">
      <selection activeCell="C9" sqref="C9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66" customHeight="1" x14ac:dyDescent="0.25">
      <c r="B5" s="729">
        <v>305</v>
      </c>
      <c r="C5" s="278" t="s">
        <v>0</v>
      </c>
      <c r="D5" s="280" t="s">
        <v>1070</v>
      </c>
      <c r="E5" s="806" t="s">
        <v>1930</v>
      </c>
      <c r="F5" s="661">
        <v>1057.01</v>
      </c>
      <c r="G5" s="807" t="s">
        <v>1</v>
      </c>
      <c r="H5" s="807" t="s">
        <v>1</v>
      </c>
      <c r="I5" s="652" t="s">
        <v>839</v>
      </c>
    </row>
    <row r="6" spans="1:9" ht="78.75" customHeight="1" x14ac:dyDescent="0.25">
      <c r="B6" s="729">
        <v>306</v>
      </c>
      <c r="C6" s="278" t="s">
        <v>0</v>
      </c>
      <c r="D6" s="280" t="s">
        <v>895</v>
      </c>
      <c r="E6" s="806" t="s">
        <v>1931</v>
      </c>
      <c r="F6" s="661">
        <v>526974.75</v>
      </c>
      <c r="G6" s="807" t="s">
        <v>1</v>
      </c>
      <c r="H6" s="807" t="s">
        <v>1</v>
      </c>
      <c r="I6" s="652" t="s">
        <v>1932</v>
      </c>
    </row>
    <row r="7" spans="1:9" ht="15.75" x14ac:dyDescent="0.3">
      <c r="B7" s="881" t="s">
        <v>1796</v>
      </c>
      <c r="C7" s="881"/>
      <c r="D7" s="881"/>
      <c r="E7" s="881"/>
      <c r="F7" s="608">
        <f>SUM(F5:F6)</f>
        <v>528031.76</v>
      </c>
      <c r="G7" s="608">
        <f>SUM(G5:G6)</f>
        <v>0</v>
      </c>
      <c r="H7" s="608"/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zoomScale="85" zoomScaleNormal="85" workbookViewId="0">
      <selection activeCell="M28" sqref="M28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66" customHeight="1" x14ac:dyDescent="0.25">
      <c r="B5" s="729">
        <v>329</v>
      </c>
      <c r="C5" s="802" t="s">
        <v>0</v>
      </c>
      <c r="D5" s="728" t="s">
        <v>1465</v>
      </c>
      <c r="E5" s="261" t="s">
        <v>1933</v>
      </c>
      <c r="F5" s="661">
        <v>63509.79</v>
      </c>
      <c r="G5" s="641"/>
      <c r="H5" s="641" t="s">
        <v>1</v>
      </c>
      <c r="I5" s="795" t="s">
        <v>604</v>
      </c>
    </row>
    <row r="6" spans="1:9" ht="78.75" customHeight="1" x14ac:dyDescent="0.25">
      <c r="B6" s="729">
        <v>330</v>
      </c>
      <c r="C6" s="282" t="s">
        <v>0</v>
      </c>
      <c r="D6" s="728" t="s">
        <v>1465</v>
      </c>
      <c r="E6" s="282" t="s">
        <v>1934</v>
      </c>
      <c r="F6" s="661">
        <v>38911.440000000002</v>
      </c>
      <c r="G6" s="641"/>
      <c r="H6" s="641" t="s">
        <v>1</v>
      </c>
      <c r="I6" s="781" t="s">
        <v>604</v>
      </c>
    </row>
    <row r="7" spans="1:9" ht="73.5" customHeight="1" x14ac:dyDescent="0.25">
      <c r="B7" s="729">
        <v>331</v>
      </c>
      <c r="C7" s="282" t="s">
        <v>0</v>
      </c>
      <c r="D7" s="728" t="s">
        <v>926</v>
      </c>
      <c r="E7" s="282" t="s">
        <v>1935</v>
      </c>
      <c r="F7" s="661">
        <v>3188.06</v>
      </c>
      <c r="G7" s="641" t="s">
        <v>1</v>
      </c>
      <c r="H7" s="641" t="s">
        <v>1</v>
      </c>
      <c r="I7" s="781" t="s">
        <v>323</v>
      </c>
    </row>
    <row r="8" spans="1:9" ht="63" customHeight="1" x14ac:dyDescent="0.25">
      <c r="B8" s="729">
        <v>332</v>
      </c>
      <c r="C8" s="282" t="s">
        <v>0</v>
      </c>
      <c r="D8" s="728" t="s">
        <v>682</v>
      </c>
      <c r="E8" s="282" t="s">
        <v>1936</v>
      </c>
      <c r="F8" s="661">
        <v>5351.22</v>
      </c>
      <c r="G8" s="641" t="s">
        <v>1</v>
      </c>
      <c r="H8" s="641" t="s">
        <v>1</v>
      </c>
      <c r="I8" s="781" t="s">
        <v>286</v>
      </c>
    </row>
    <row r="9" spans="1:9" ht="15.75" x14ac:dyDescent="0.3">
      <c r="B9" s="881" t="s">
        <v>1796</v>
      </c>
      <c r="C9" s="881"/>
      <c r="D9" s="881"/>
      <c r="E9" s="881"/>
      <c r="F9" s="608">
        <f>SUM(F5:F8)</f>
        <v>110960.51000000001</v>
      </c>
      <c r="G9" s="608">
        <f>SUM(G5:G8)</f>
        <v>0</v>
      </c>
      <c r="H9" s="608"/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33" sqref="E3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66" customHeight="1" x14ac:dyDescent="0.25">
      <c r="B5" s="729">
        <v>338</v>
      </c>
      <c r="C5" s="278" t="s">
        <v>0</v>
      </c>
      <c r="D5" s="728" t="s">
        <v>1070</v>
      </c>
      <c r="E5" s="261" t="s">
        <v>1937</v>
      </c>
      <c r="F5" s="661">
        <v>10945.77</v>
      </c>
      <c r="G5" s="641" t="s">
        <v>1</v>
      </c>
      <c r="H5" s="641" t="s">
        <v>1</v>
      </c>
      <c r="I5" s="431" t="s">
        <v>1291</v>
      </c>
    </row>
    <row r="6" spans="1:9" ht="15.75" x14ac:dyDescent="0.3">
      <c r="B6" s="881" t="s">
        <v>1796</v>
      </c>
      <c r="C6" s="881"/>
      <c r="D6" s="881"/>
      <c r="E6" s="881"/>
      <c r="F6" s="608">
        <f>SUM(F5:F5)</f>
        <v>10945.77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17" sqref="E1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66" customHeight="1" x14ac:dyDescent="0.25">
      <c r="B5" s="782">
        <v>357</v>
      </c>
      <c r="C5" s="649" t="s">
        <v>0</v>
      </c>
      <c r="D5" s="808" t="s">
        <v>1005</v>
      </c>
      <c r="E5" s="808" t="s">
        <v>1938</v>
      </c>
      <c r="F5" s="809">
        <v>52904.61</v>
      </c>
      <c r="G5" s="146" t="s">
        <v>1</v>
      </c>
      <c r="H5" s="146" t="s">
        <v>1</v>
      </c>
      <c r="I5" s="762" t="s">
        <v>868</v>
      </c>
    </row>
    <row r="6" spans="1:9" ht="15.75" x14ac:dyDescent="0.3">
      <c r="B6" s="881" t="s">
        <v>1796</v>
      </c>
      <c r="C6" s="881"/>
      <c r="D6" s="881"/>
      <c r="E6" s="881"/>
      <c r="F6" s="608">
        <f>SUM(F5:F5)</f>
        <v>52904.61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5" sqref="E5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66" customHeight="1" x14ac:dyDescent="0.25">
      <c r="B5" s="729">
        <v>370</v>
      </c>
      <c r="C5" s="278" t="s">
        <v>0</v>
      </c>
      <c r="D5" s="728" t="s">
        <v>1465</v>
      </c>
      <c r="E5" s="282" t="s">
        <v>1939</v>
      </c>
      <c r="F5" s="148">
        <v>68452.899999999994</v>
      </c>
      <c r="G5" s="146" t="s">
        <v>1</v>
      </c>
      <c r="H5" s="146" t="s">
        <v>1</v>
      </c>
      <c r="I5" s="431" t="s">
        <v>604</v>
      </c>
    </row>
    <row r="6" spans="1:9" ht="15.75" x14ac:dyDescent="0.3">
      <c r="B6" s="881" t="s">
        <v>1796</v>
      </c>
      <c r="C6" s="881"/>
      <c r="D6" s="881"/>
      <c r="E6" s="881"/>
      <c r="F6" s="608">
        <f>SUM(F5:F5)</f>
        <v>68452.899999999994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zoomScale="85" zoomScaleNormal="85" workbookViewId="0">
      <selection activeCell="E13" sqref="E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08" t="s">
        <v>46</v>
      </c>
      <c r="C3" s="908" t="s">
        <v>47</v>
      </c>
      <c r="D3" s="908" t="s">
        <v>48</v>
      </c>
      <c r="E3" s="908" t="s">
        <v>49</v>
      </c>
      <c r="F3" s="898" t="s">
        <v>1383</v>
      </c>
      <c r="G3" s="899"/>
      <c r="H3" s="906" t="s">
        <v>1009</v>
      </c>
      <c r="I3" s="906" t="s">
        <v>51</v>
      </c>
      <c r="J3" s="493"/>
    </row>
    <row r="4" spans="1:10" x14ac:dyDescent="0.25">
      <c r="A4" s="493"/>
      <c r="B4" s="909"/>
      <c r="C4" s="909"/>
      <c r="D4" s="909"/>
      <c r="E4" s="909"/>
      <c r="F4" s="687" t="s">
        <v>1350</v>
      </c>
      <c r="G4" s="687" t="s">
        <v>1351</v>
      </c>
      <c r="H4" s="907"/>
      <c r="I4" s="907"/>
      <c r="J4" s="493"/>
    </row>
    <row r="5" spans="1:10" ht="38.25" x14ac:dyDescent="0.25">
      <c r="A5" s="493"/>
      <c r="B5" s="782">
        <v>384</v>
      </c>
      <c r="C5" s="810" t="s">
        <v>0</v>
      </c>
      <c r="D5" s="808" t="s">
        <v>1070</v>
      </c>
      <c r="E5" s="811" t="s">
        <v>1940</v>
      </c>
      <c r="F5" s="809">
        <v>11542.82</v>
      </c>
      <c r="G5" s="146" t="s">
        <v>1</v>
      </c>
      <c r="H5" s="146" t="s">
        <v>1</v>
      </c>
      <c r="I5" s="812" t="s">
        <v>762</v>
      </c>
      <c r="J5" s="493"/>
    </row>
    <row r="6" spans="1:10" ht="38.25" x14ac:dyDescent="0.25">
      <c r="A6" s="493"/>
      <c r="B6" s="782">
        <v>385</v>
      </c>
      <c r="C6" s="810" t="s">
        <v>0</v>
      </c>
      <c r="D6" s="808" t="s">
        <v>955</v>
      </c>
      <c r="E6" s="811" t="s">
        <v>1941</v>
      </c>
      <c r="F6" s="809">
        <v>1007.93</v>
      </c>
      <c r="G6" s="146" t="s">
        <v>1</v>
      </c>
      <c r="H6" s="146" t="s">
        <v>1</v>
      </c>
      <c r="I6" s="812" t="s">
        <v>433</v>
      </c>
      <c r="J6" s="493"/>
    </row>
    <row r="7" spans="1:10" ht="38.25" x14ac:dyDescent="0.25">
      <c r="A7" s="493"/>
      <c r="B7" s="782">
        <v>386</v>
      </c>
      <c r="C7" s="649" t="s">
        <v>0</v>
      </c>
      <c r="D7" s="808" t="s">
        <v>993</v>
      </c>
      <c r="E7" s="649" t="s">
        <v>1942</v>
      </c>
      <c r="F7" s="809">
        <v>58709.2</v>
      </c>
      <c r="G7" s="146" t="s">
        <v>1</v>
      </c>
      <c r="H7" s="146" t="s">
        <v>1</v>
      </c>
      <c r="I7" s="431" t="s">
        <v>1672</v>
      </c>
      <c r="J7" s="493"/>
    </row>
    <row r="8" spans="1:10" ht="66" customHeight="1" x14ac:dyDescent="0.25">
      <c r="A8" s="493"/>
      <c r="B8" s="782">
        <v>387</v>
      </c>
      <c r="C8" s="649" t="s">
        <v>0</v>
      </c>
      <c r="D8" s="808" t="s">
        <v>955</v>
      </c>
      <c r="E8" s="649" t="s">
        <v>1943</v>
      </c>
      <c r="F8" s="809">
        <v>16728.3</v>
      </c>
      <c r="G8" s="146" t="s">
        <v>1</v>
      </c>
      <c r="H8" s="146" t="s">
        <v>1</v>
      </c>
      <c r="I8" s="431" t="s">
        <v>433</v>
      </c>
      <c r="J8" s="493"/>
    </row>
    <row r="9" spans="1:10" x14ac:dyDescent="0.25">
      <c r="A9" s="493"/>
      <c r="B9" s="929" t="s">
        <v>1796</v>
      </c>
      <c r="C9" s="929"/>
      <c r="D9" s="929"/>
      <c r="E9" s="929"/>
      <c r="F9" s="813">
        <f>SUM(F5:F8)</f>
        <v>87988.25</v>
      </c>
      <c r="G9" s="813">
        <f>SUM(G8:G8)</f>
        <v>0</v>
      </c>
      <c r="H9" s="813"/>
      <c r="I9" s="492"/>
      <c r="J9" s="493"/>
    </row>
    <row r="10" spans="1:10" x14ac:dyDescent="0.25">
      <c r="A10" s="493"/>
      <c r="B10" s="493"/>
      <c r="C10" s="493"/>
      <c r="D10" s="493"/>
      <c r="E10" s="493"/>
      <c r="F10" s="493"/>
      <c r="G10" s="493"/>
      <c r="H10" s="493"/>
      <c r="I10" s="493"/>
      <c r="J10" s="493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zoomScale="85" zoomScaleNormal="85" workbookViewId="0">
      <selection activeCell="B3" sqref="B3:I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08" t="s">
        <v>46</v>
      </c>
      <c r="C3" s="908" t="s">
        <v>47</v>
      </c>
      <c r="D3" s="908" t="s">
        <v>48</v>
      </c>
      <c r="E3" s="908" t="s">
        <v>49</v>
      </c>
      <c r="F3" s="898" t="s">
        <v>1383</v>
      </c>
      <c r="G3" s="899"/>
      <c r="H3" s="906" t="s">
        <v>1009</v>
      </c>
      <c r="I3" s="906" t="s">
        <v>51</v>
      </c>
      <c r="J3" s="493"/>
    </row>
    <row r="4" spans="1:10" x14ac:dyDescent="0.25">
      <c r="A4" s="493"/>
      <c r="B4" s="909"/>
      <c r="C4" s="909"/>
      <c r="D4" s="909"/>
      <c r="E4" s="909"/>
      <c r="F4" s="687" t="s">
        <v>1350</v>
      </c>
      <c r="G4" s="687" t="s">
        <v>1351</v>
      </c>
      <c r="H4" s="907"/>
      <c r="I4" s="907"/>
      <c r="J4" s="493"/>
    </row>
    <row r="5" spans="1:10" ht="38.25" x14ac:dyDescent="0.25">
      <c r="A5" s="493"/>
      <c r="B5" s="729">
        <v>397</v>
      </c>
      <c r="C5" s="278" t="s">
        <v>0</v>
      </c>
      <c r="D5" s="728" t="s">
        <v>926</v>
      </c>
      <c r="E5" s="728" t="s">
        <v>1944</v>
      </c>
      <c r="F5" s="661">
        <v>34818.81</v>
      </c>
      <c r="G5" s="146" t="s">
        <v>1</v>
      </c>
      <c r="H5" s="146" t="s">
        <v>1</v>
      </c>
      <c r="I5" s="389" t="s">
        <v>1254</v>
      </c>
      <c r="J5" s="493"/>
    </row>
    <row r="6" spans="1:10" ht="38.25" x14ac:dyDescent="0.25">
      <c r="A6" s="493"/>
      <c r="B6" s="729">
        <v>398</v>
      </c>
      <c r="C6" s="278" t="s">
        <v>0</v>
      </c>
      <c r="D6" s="728" t="s">
        <v>1310</v>
      </c>
      <c r="E6" s="728" t="s">
        <v>1945</v>
      </c>
      <c r="F6" s="661">
        <v>79121.960000000006</v>
      </c>
      <c r="G6" s="146" t="s">
        <v>1</v>
      </c>
      <c r="H6" s="146" t="s">
        <v>1</v>
      </c>
      <c r="I6" s="389" t="s">
        <v>1279</v>
      </c>
      <c r="J6" s="493"/>
    </row>
    <row r="7" spans="1:10" x14ac:dyDescent="0.25">
      <c r="A7" s="493"/>
      <c r="B7" s="929" t="s">
        <v>1796</v>
      </c>
      <c r="C7" s="929"/>
      <c r="D7" s="929"/>
      <c r="E7" s="929"/>
      <c r="F7" s="813">
        <f>SUM(F5:F6)</f>
        <v>113940.77</v>
      </c>
      <c r="G7" s="813">
        <f>SUM(G5:G6)</f>
        <v>0</v>
      </c>
      <c r="H7" s="813"/>
      <c r="I7" s="492"/>
      <c r="J7" s="493"/>
    </row>
    <row r="8" spans="1:10" x14ac:dyDescent="0.25">
      <c r="A8" s="493"/>
      <c r="B8" s="493"/>
      <c r="C8" s="493"/>
      <c r="D8" s="493"/>
      <c r="E8" s="493"/>
      <c r="F8" s="493"/>
      <c r="G8" s="493"/>
      <c r="H8" s="493"/>
      <c r="I8" s="493"/>
      <c r="J8" s="493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818" t="s">
        <v>74</v>
      </c>
      <c r="B11" s="824"/>
      <c r="C11" s="824"/>
      <c r="D11" s="825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J13" sqref="J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08" t="s">
        <v>46</v>
      </c>
      <c r="C3" s="908" t="s">
        <v>47</v>
      </c>
      <c r="D3" s="908" t="s">
        <v>48</v>
      </c>
      <c r="E3" s="908" t="s">
        <v>49</v>
      </c>
      <c r="F3" s="898" t="s">
        <v>1383</v>
      </c>
      <c r="G3" s="899"/>
      <c r="H3" s="906" t="s">
        <v>1009</v>
      </c>
      <c r="I3" s="906" t="s">
        <v>51</v>
      </c>
      <c r="J3" s="493"/>
    </row>
    <row r="4" spans="1:10" x14ac:dyDescent="0.25">
      <c r="A4" s="493"/>
      <c r="B4" s="909"/>
      <c r="C4" s="909"/>
      <c r="D4" s="909"/>
      <c r="E4" s="909"/>
      <c r="F4" s="687" t="s">
        <v>1350</v>
      </c>
      <c r="G4" s="687" t="s">
        <v>1351</v>
      </c>
      <c r="H4" s="907"/>
      <c r="I4" s="907"/>
      <c r="J4" s="493"/>
    </row>
    <row r="5" spans="1:10" ht="38.25" x14ac:dyDescent="0.25">
      <c r="A5" s="493"/>
      <c r="B5" s="782">
        <v>402</v>
      </c>
      <c r="C5" s="282" t="s">
        <v>0</v>
      </c>
      <c r="D5" s="728" t="s">
        <v>852</v>
      </c>
      <c r="E5" s="282" t="s">
        <v>1946</v>
      </c>
      <c r="F5" s="661">
        <v>187584.25</v>
      </c>
      <c r="G5" s="641" t="s">
        <v>1</v>
      </c>
      <c r="H5" s="641" t="s">
        <v>1</v>
      </c>
      <c r="I5" s="781" t="s">
        <v>64</v>
      </c>
      <c r="J5" s="493"/>
    </row>
    <row r="6" spans="1:10" x14ac:dyDescent="0.25">
      <c r="A6" s="493"/>
      <c r="B6" s="929" t="s">
        <v>1796</v>
      </c>
      <c r="C6" s="929"/>
      <c r="D6" s="929"/>
      <c r="E6" s="929"/>
      <c r="F6" s="813">
        <f>SUM(F5:F5)</f>
        <v>187584.25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A13" sqref="A13"/>
    </sheetView>
  </sheetViews>
  <sheetFormatPr defaultRowHeight="15" x14ac:dyDescent="0.25"/>
  <cols>
    <col min="2" max="2" width="11.7109375" customWidth="1"/>
    <col min="3" max="4" width="16.42578125" customWidth="1"/>
    <col min="5" max="5" width="26.570312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08" t="s">
        <v>46</v>
      </c>
      <c r="C3" s="908" t="s">
        <v>47</v>
      </c>
      <c r="D3" s="908" t="s">
        <v>48</v>
      </c>
      <c r="E3" s="908" t="s">
        <v>49</v>
      </c>
      <c r="F3" s="898" t="s">
        <v>1383</v>
      </c>
      <c r="G3" s="899"/>
      <c r="H3" s="906" t="s">
        <v>1009</v>
      </c>
      <c r="I3" s="906" t="s">
        <v>51</v>
      </c>
      <c r="J3" s="493"/>
    </row>
    <row r="4" spans="1:10" x14ac:dyDescent="0.25">
      <c r="A4" s="493"/>
      <c r="B4" s="909"/>
      <c r="C4" s="909"/>
      <c r="D4" s="909"/>
      <c r="E4" s="909"/>
      <c r="F4" s="687" t="s">
        <v>1350</v>
      </c>
      <c r="G4" s="687" t="s">
        <v>1351</v>
      </c>
      <c r="H4" s="907"/>
      <c r="I4" s="907"/>
      <c r="J4" s="493"/>
    </row>
    <row r="5" spans="1:10" ht="38.25" x14ac:dyDescent="0.25">
      <c r="A5" s="493"/>
      <c r="B5" s="782">
        <v>412</v>
      </c>
      <c r="C5" s="278" t="s">
        <v>0</v>
      </c>
      <c r="D5" s="728" t="s">
        <v>993</v>
      </c>
      <c r="E5" s="282" t="s">
        <v>1947</v>
      </c>
      <c r="F5" s="661">
        <v>12985.6</v>
      </c>
      <c r="G5" s="641" t="s">
        <v>1</v>
      </c>
      <c r="H5" s="641" t="s">
        <v>1</v>
      </c>
      <c r="I5" s="781" t="s">
        <v>326</v>
      </c>
      <c r="J5" s="493"/>
    </row>
    <row r="6" spans="1:10" x14ac:dyDescent="0.25">
      <c r="A6" s="493"/>
      <c r="B6" s="929" t="s">
        <v>1796</v>
      </c>
      <c r="C6" s="929"/>
      <c r="D6" s="929"/>
      <c r="E6" s="929"/>
      <c r="F6" s="813">
        <f>SUM(F5:F5)</f>
        <v>12985.6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7" sqref="H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08" t="s">
        <v>46</v>
      </c>
      <c r="C3" s="908" t="s">
        <v>47</v>
      </c>
      <c r="D3" s="908" t="s">
        <v>48</v>
      </c>
      <c r="E3" s="908" t="s">
        <v>49</v>
      </c>
      <c r="F3" s="898" t="s">
        <v>1383</v>
      </c>
      <c r="G3" s="899"/>
      <c r="H3" s="906" t="s">
        <v>1009</v>
      </c>
      <c r="I3" s="906" t="s">
        <v>51</v>
      </c>
    </row>
    <row r="4" spans="1:9" x14ac:dyDescent="0.25">
      <c r="B4" s="909"/>
      <c r="C4" s="909"/>
      <c r="D4" s="909"/>
      <c r="E4" s="909"/>
      <c r="F4" s="687" t="s">
        <v>1350</v>
      </c>
      <c r="G4" s="687" t="s">
        <v>1351</v>
      </c>
      <c r="H4" s="907"/>
      <c r="I4" s="907"/>
    </row>
    <row r="5" spans="1:9" ht="38.25" x14ac:dyDescent="0.25">
      <c r="B5" s="729">
        <v>415</v>
      </c>
      <c r="C5" s="278" t="s">
        <v>0</v>
      </c>
      <c r="D5" s="728" t="s">
        <v>1948</v>
      </c>
      <c r="E5" s="728" t="s">
        <v>1949</v>
      </c>
      <c r="F5" s="661">
        <v>61418.71</v>
      </c>
      <c r="G5" s="146" t="s">
        <v>1</v>
      </c>
      <c r="H5" s="146" t="s">
        <v>1</v>
      </c>
      <c r="I5" s="389" t="s">
        <v>1950</v>
      </c>
    </row>
    <row r="6" spans="1:9" ht="51" x14ac:dyDescent="0.25">
      <c r="B6" s="729">
        <v>347</v>
      </c>
      <c r="C6" s="278" t="s">
        <v>0</v>
      </c>
      <c r="D6" s="728" t="s">
        <v>1948</v>
      </c>
      <c r="E6" s="728" t="s">
        <v>1951</v>
      </c>
      <c r="F6" s="661"/>
      <c r="G6" s="146" t="s">
        <v>1</v>
      </c>
      <c r="H6" s="146">
        <v>45841.83</v>
      </c>
      <c r="I6" s="389" t="s">
        <v>118</v>
      </c>
    </row>
    <row r="7" spans="1:9" x14ac:dyDescent="0.25">
      <c r="B7" s="929" t="s">
        <v>1796</v>
      </c>
      <c r="C7" s="929"/>
      <c r="D7" s="929"/>
      <c r="E7" s="929"/>
      <c r="F7" s="813">
        <f>SUM(F5:F6)</f>
        <v>61418.71</v>
      </c>
      <c r="G7" s="813">
        <f>SUM(G5:G6)</f>
        <v>0</v>
      </c>
      <c r="H7" s="813">
        <f>SUM(H5:H6)</f>
        <v>45841.83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tabSelected="1" workbookViewId="0">
      <selection activeCell="C9" sqref="C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08" t="s">
        <v>46</v>
      </c>
      <c r="C3" s="908" t="s">
        <v>47</v>
      </c>
      <c r="D3" s="908" t="s">
        <v>48</v>
      </c>
      <c r="E3" s="908" t="s">
        <v>49</v>
      </c>
      <c r="F3" s="898" t="s">
        <v>1383</v>
      </c>
      <c r="G3" s="899"/>
      <c r="H3" s="906" t="s">
        <v>1009</v>
      </c>
      <c r="I3" s="906" t="s">
        <v>51</v>
      </c>
    </row>
    <row r="4" spans="1:9" x14ac:dyDescent="0.25">
      <c r="B4" s="909"/>
      <c r="C4" s="909"/>
      <c r="D4" s="909"/>
      <c r="E4" s="909"/>
      <c r="F4" s="687" t="s">
        <v>1350</v>
      </c>
      <c r="G4" s="687" t="s">
        <v>1351</v>
      </c>
      <c r="H4" s="907"/>
      <c r="I4" s="907"/>
    </row>
    <row r="5" spans="1:9" ht="38.25" x14ac:dyDescent="0.25">
      <c r="B5" s="729">
        <v>451</v>
      </c>
      <c r="C5" s="282" t="s">
        <v>0</v>
      </c>
      <c r="D5" s="728" t="s">
        <v>1310</v>
      </c>
      <c r="E5" s="282" t="s">
        <v>1952</v>
      </c>
      <c r="F5" s="661">
        <v>3452.34</v>
      </c>
      <c r="G5" s="146" t="s">
        <v>1</v>
      </c>
      <c r="H5" s="146" t="s">
        <v>1</v>
      </c>
      <c r="I5" s="781" t="s">
        <v>1291</v>
      </c>
    </row>
    <row r="6" spans="1:9" x14ac:dyDescent="0.25">
      <c r="B6" s="929" t="s">
        <v>1796</v>
      </c>
      <c r="C6" s="929"/>
      <c r="D6" s="929"/>
      <c r="E6" s="929"/>
      <c r="F6" s="813">
        <f>SUM(F5:F5)</f>
        <v>3452.34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818" t="s">
        <v>74</v>
      </c>
      <c r="B9" s="824"/>
      <c r="C9" s="824"/>
      <c r="D9" s="825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818" t="s">
        <v>74</v>
      </c>
      <c r="B8" s="819"/>
      <c r="C8" s="819"/>
      <c r="D8" s="820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6" t="s">
        <v>55</v>
      </c>
      <c r="D5" s="816"/>
      <c r="E5" s="816"/>
      <c r="F5" s="816"/>
      <c r="G5" s="816"/>
      <c r="H5" s="816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821" t="s">
        <v>74</v>
      </c>
      <c r="C14" s="822"/>
      <c r="D14" s="823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818" t="s">
        <v>74</v>
      </c>
      <c r="B8" s="824"/>
      <c r="C8" s="824"/>
      <c r="D8" s="825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818" t="s">
        <v>74</v>
      </c>
      <c r="B18" s="824"/>
      <c r="C18" s="824"/>
      <c r="D18" s="825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832" t="s">
        <v>74</v>
      </c>
      <c r="B9" s="833"/>
      <c r="C9" s="833"/>
      <c r="D9" s="834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818" t="s">
        <v>74</v>
      </c>
      <c r="B23" s="819"/>
      <c r="C23" s="819"/>
      <c r="D23" s="820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835" t="s">
        <v>74</v>
      </c>
      <c r="B9" s="835"/>
      <c r="C9" s="835"/>
      <c r="D9" s="835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818" t="s">
        <v>74</v>
      </c>
      <c r="B13" s="819"/>
      <c r="C13" s="819"/>
      <c r="D13" s="820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818" t="s">
        <v>74</v>
      </c>
      <c r="B17" s="819"/>
      <c r="C17" s="819"/>
      <c r="D17" s="820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818" t="s">
        <v>74</v>
      </c>
      <c r="B15" s="819"/>
      <c r="C15" s="819"/>
      <c r="D15" s="820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818" t="s">
        <v>74</v>
      </c>
      <c r="B21" s="819"/>
      <c r="C21" s="819"/>
      <c r="D21" s="820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818" t="s">
        <v>74</v>
      </c>
      <c r="B14" s="819"/>
      <c r="C14" s="819"/>
      <c r="D14" s="820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6" t="s">
        <v>55</v>
      </c>
      <c r="D5" s="816"/>
      <c r="E5" s="816"/>
      <c r="F5" s="816"/>
      <c r="G5" s="816"/>
      <c r="H5" s="816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821" t="s">
        <v>74</v>
      </c>
      <c r="C11" s="822"/>
      <c r="D11" s="823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818" t="s">
        <v>74</v>
      </c>
      <c r="B11" s="819"/>
      <c r="C11" s="819"/>
      <c r="D11" s="820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818" t="s">
        <v>74</v>
      </c>
      <c r="B12" s="819"/>
      <c r="C12" s="819"/>
      <c r="D12" s="820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818" t="s">
        <v>74</v>
      </c>
      <c r="B7" s="819"/>
      <c r="C7" s="819"/>
      <c r="D7" s="820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818" t="s">
        <v>74</v>
      </c>
      <c r="B11" s="819"/>
      <c r="C11" s="819"/>
      <c r="D11" s="820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818" t="s">
        <v>74</v>
      </c>
      <c r="B8" s="819"/>
      <c r="C8" s="819"/>
      <c r="D8" s="820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818" t="s">
        <v>74</v>
      </c>
      <c r="B12" s="819"/>
      <c r="C12" s="819"/>
      <c r="D12" s="820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818" t="s">
        <v>74</v>
      </c>
      <c r="B14" s="819"/>
      <c r="C14" s="819"/>
      <c r="D14" s="820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818" t="s">
        <v>74</v>
      </c>
      <c r="B14" s="819"/>
      <c r="C14" s="819"/>
      <c r="D14" s="820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818" t="s">
        <v>74</v>
      </c>
      <c r="B10" s="819"/>
      <c r="C10" s="819"/>
      <c r="D10" s="820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836" t="s">
        <v>44</v>
      </c>
      <c r="B1" s="836"/>
      <c r="C1" s="836"/>
    </row>
    <row r="3" spans="1:8" ht="16.5" customHeight="1" x14ac:dyDescent="0.35">
      <c r="B3" s="837" t="s">
        <v>45</v>
      </c>
      <c r="C3" s="837"/>
      <c r="D3" s="837"/>
      <c r="E3" s="837"/>
      <c r="F3" s="837"/>
      <c r="G3" s="837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838" t="s">
        <v>74</v>
      </c>
      <c r="B7" s="839"/>
      <c r="C7" s="839"/>
      <c r="D7" s="840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6" t="s">
        <v>55</v>
      </c>
      <c r="D5" s="816"/>
      <c r="E5" s="816"/>
      <c r="F5" s="816"/>
      <c r="G5" s="816"/>
      <c r="H5" s="816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821" t="s">
        <v>74</v>
      </c>
      <c r="C13" s="822"/>
      <c r="D13" s="823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818" t="s">
        <v>74</v>
      </c>
      <c r="B9" s="819"/>
      <c r="C9" s="819"/>
      <c r="D9" s="820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818" t="s">
        <v>74</v>
      </c>
      <c r="B10" s="819"/>
      <c r="C10" s="819"/>
      <c r="D10" s="820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818" t="s">
        <v>74</v>
      </c>
      <c r="B7" s="819"/>
      <c r="C7" s="819"/>
      <c r="D7" s="820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818" t="s">
        <v>74</v>
      </c>
      <c r="B7" s="819"/>
      <c r="C7" s="819"/>
      <c r="D7" s="820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818" t="s">
        <v>74</v>
      </c>
      <c r="B15" s="819"/>
      <c r="C15" s="819"/>
      <c r="D15" s="820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818" t="s">
        <v>74</v>
      </c>
      <c r="B13" s="819"/>
      <c r="C13" s="819"/>
      <c r="D13" s="820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818" t="s">
        <v>74</v>
      </c>
      <c r="B10" s="819"/>
      <c r="C10" s="819"/>
      <c r="D10" s="820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818" t="s">
        <v>74</v>
      </c>
      <c r="B13" s="819"/>
      <c r="C13" s="819"/>
      <c r="D13" s="820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841" t="s">
        <v>74</v>
      </c>
      <c r="B12" s="842"/>
      <c r="C12" s="842"/>
      <c r="D12" s="843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817" t="s">
        <v>44</v>
      </c>
      <c r="B1" s="817"/>
      <c r="C1" s="817"/>
    </row>
    <row r="2" spans="1:14" ht="30" customHeight="1" x14ac:dyDescent="0.25">
      <c r="A2" s="844" t="s">
        <v>754</v>
      </c>
      <c r="B2" s="844"/>
      <c r="C2" s="844"/>
      <c r="D2" s="844"/>
      <c r="E2" s="844"/>
      <c r="F2" s="844"/>
      <c r="G2" s="844"/>
      <c r="H2" s="844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845"/>
      <c r="C5" s="846"/>
      <c r="D5" s="847"/>
      <c r="E5" s="845" t="s">
        <v>751</v>
      </c>
      <c r="F5" s="847"/>
      <c r="G5" s="845" t="s">
        <v>750</v>
      </c>
      <c r="H5" s="847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6" t="s">
        <v>55</v>
      </c>
      <c r="D5" s="816"/>
      <c r="E5" s="816"/>
      <c r="F5" s="816"/>
      <c r="G5" s="816"/>
      <c r="H5" s="816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821" t="s">
        <v>74</v>
      </c>
      <c r="C10" s="822"/>
      <c r="D10" s="823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838" t="s">
        <v>74</v>
      </c>
      <c r="B28" s="848"/>
      <c r="C28" s="848"/>
      <c r="D28" s="849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838" t="s">
        <v>74</v>
      </c>
      <c r="B32" s="839"/>
      <c r="C32" s="839"/>
      <c r="D32" s="840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841" t="s">
        <v>74</v>
      </c>
      <c r="B17" s="842"/>
      <c r="C17" s="842"/>
      <c r="D17" s="843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841" t="s">
        <v>74</v>
      </c>
      <c r="B21" s="842"/>
      <c r="C21" s="842"/>
      <c r="D21" s="843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841" t="s">
        <v>74</v>
      </c>
      <c r="B9" s="842"/>
      <c r="C9" s="842"/>
      <c r="D9" s="843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841" t="s">
        <v>74</v>
      </c>
      <c r="B12" s="842"/>
      <c r="C12" s="842"/>
      <c r="D12" s="843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841" t="s">
        <v>74</v>
      </c>
      <c r="B13" s="842"/>
      <c r="C13" s="842"/>
      <c r="D13" s="843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841" t="s">
        <v>74</v>
      </c>
      <c r="B8" s="842"/>
      <c r="C8" s="842"/>
      <c r="D8" s="843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841" t="s">
        <v>74</v>
      </c>
      <c r="B11" s="842"/>
      <c r="C11" s="842"/>
      <c r="D11" s="843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6" t="s">
        <v>55</v>
      </c>
      <c r="D5" s="816"/>
      <c r="E5" s="816"/>
      <c r="F5" s="816"/>
      <c r="G5" s="816"/>
      <c r="H5" s="816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821" t="s">
        <v>74</v>
      </c>
      <c r="C11" s="822"/>
      <c r="D11" s="823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841" t="s">
        <v>74</v>
      </c>
      <c r="B11" s="842"/>
      <c r="C11" s="842"/>
      <c r="D11" s="843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841" t="s">
        <v>74</v>
      </c>
      <c r="B18" s="842"/>
      <c r="C18" s="842"/>
      <c r="D18" s="843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841" t="s">
        <v>74</v>
      </c>
      <c r="B8" s="842"/>
      <c r="C8" s="842"/>
      <c r="D8" s="843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841" t="s">
        <v>74</v>
      </c>
      <c r="B9" s="842"/>
      <c r="C9" s="842"/>
      <c r="D9" s="843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841" t="s">
        <v>74</v>
      </c>
      <c r="B10" s="842"/>
      <c r="C10" s="842"/>
      <c r="D10" s="843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841" t="s">
        <v>74</v>
      </c>
      <c r="B8" s="842"/>
      <c r="C8" s="842"/>
      <c r="D8" s="843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841" t="s">
        <v>74</v>
      </c>
      <c r="B7" s="842"/>
      <c r="C7" s="842"/>
      <c r="D7" s="843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841" t="s">
        <v>74</v>
      </c>
      <c r="B8" s="842"/>
      <c r="C8" s="842"/>
      <c r="D8" s="843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841" t="s">
        <v>74</v>
      </c>
      <c r="B10" s="842"/>
      <c r="C10" s="842"/>
      <c r="D10" s="843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841" t="s">
        <v>74</v>
      </c>
      <c r="B24" s="842"/>
      <c r="C24" s="842"/>
      <c r="D24" s="843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6" t="s">
        <v>55</v>
      </c>
      <c r="D5" s="816"/>
      <c r="E5" s="816"/>
      <c r="F5" s="816"/>
      <c r="G5" s="816"/>
      <c r="H5" s="816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821" t="s">
        <v>74</v>
      </c>
      <c r="C14" s="822"/>
      <c r="D14" s="823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850" t="s">
        <v>74</v>
      </c>
      <c r="B7" s="851"/>
      <c r="C7" s="851"/>
      <c r="D7" s="852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841" t="s">
        <v>74</v>
      </c>
      <c r="B16" s="842"/>
      <c r="C16" s="842"/>
      <c r="D16" s="843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841" t="s">
        <v>74</v>
      </c>
      <c r="B21" s="842"/>
      <c r="C21" s="842"/>
      <c r="D21" s="843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850" t="s">
        <v>74</v>
      </c>
      <c r="B12" s="851"/>
      <c r="C12" s="851"/>
      <c r="D12" s="852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850" t="s">
        <v>74</v>
      </c>
      <c r="B7" s="851"/>
      <c r="C7" s="851"/>
      <c r="D7" s="852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853" t="s">
        <v>1085</v>
      </c>
      <c r="B1" s="853"/>
      <c r="C1" s="853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850" t="s">
        <v>74</v>
      </c>
      <c r="B8" s="851"/>
      <c r="C8" s="851"/>
      <c r="D8" s="852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850" t="s">
        <v>74</v>
      </c>
      <c r="B12" s="851"/>
      <c r="C12" s="851"/>
      <c r="D12" s="852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44" t="s">
        <v>1104</v>
      </c>
      <c r="B2" s="844"/>
      <c r="C2" s="844"/>
      <c r="D2" s="844"/>
      <c r="E2" s="844"/>
      <c r="F2" s="844"/>
      <c r="G2" s="844"/>
      <c r="H2" s="844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45"/>
      <c r="C5" s="846"/>
      <c r="D5" s="847"/>
      <c r="E5" s="845" t="s">
        <v>1098</v>
      </c>
      <c r="F5" s="847"/>
      <c r="G5" s="845" t="s">
        <v>1099</v>
      </c>
      <c r="H5" s="847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854"/>
      <c r="B10" s="855"/>
      <c r="C10" s="855"/>
      <c r="D10" s="855"/>
      <c r="E10" s="856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850" t="s">
        <v>74</v>
      </c>
      <c r="B8" s="851"/>
      <c r="C8" s="851"/>
      <c r="D8" s="852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841" t="s">
        <v>74</v>
      </c>
      <c r="B15" s="842"/>
      <c r="C15" s="842"/>
      <c r="D15" s="843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816" t="s">
        <v>55</v>
      </c>
      <c r="D5" s="816"/>
      <c r="E5" s="816"/>
      <c r="F5" s="816"/>
      <c r="G5" s="816"/>
      <c r="H5" s="816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821" t="s">
        <v>74</v>
      </c>
      <c r="C24" s="822"/>
      <c r="D24" s="823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850" t="s">
        <v>74</v>
      </c>
      <c r="B7" s="851"/>
      <c r="C7" s="851"/>
      <c r="D7" s="852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850" t="s">
        <v>74</v>
      </c>
      <c r="B8" s="851"/>
      <c r="C8" s="851"/>
      <c r="D8" s="852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850" t="s">
        <v>74</v>
      </c>
      <c r="B9" s="851"/>
      <c r="C9" s="851"/>
      <c r="D9" s="852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841" t="s">
        <v>74</v>
      </c>
      <c r="B13" s="842"/>
      <c r="C13" s="842"/>
      <c r="D13" s="843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841" t="s">
        <v>74</v>
      </c>
      <c r="B10" s="842"/>
      <c r="C10" s="842"/>
      <c r="D10" s="843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841" t="s">
        <v>74</v>
      </c>
      <c r="B11" s="842"/>
      <c r="C11" s="842"/>
      <c r="D11" s="843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44" t="s">
        <v>1168</v>
      </c>
      <c r="B2" s="844"/>
      <c r="C2" s="844"/>
      <c r="D2" s="844"/>
      <c r="E2" s="844"/>
      <c r="F2" s="844"/>
      <c r="G2" s="844"/>
      <c r="H2" s="844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45"/>
      <c r="C5" s="846"/>
      <c r="D5" s="847"/>
      <c r="E5" s="845" t="s">
        <v>1098</v>
      </c>
      <c r="F5" s="847"/>
      <c r="G5" s="845" t="s">
        <v>1167</v>
      </c>
      <c r="H5" s="847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841" t="s">
        <v>74</v>
      </c>
      <c r="B11" s="842"/>
      <c r="C11" s="842"/>
      <c r="D11" s="843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857" t="s">
        <v>1176</v>
      </c>
      <c r="B2" s="857"/>
      <c r="C2" s="857"/>
      <c r="D2" s="857"/>
      <c r="E2" s="857"/>
      <c r="F2" s="857"/>
      <c r="G2" s="857"/>
      <c r="H2" s="857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845"/>
      <c r="C5" s="846"/>
      <c r="D5" s="847"/>
      <c r="E5" s="845" t="s">
        <v>1098</v>
      </c>
      <c r="F5" s="847"/>
      <c r="G5" s="845" t="s">
        <v>1177</v>
      </c>
      <c r="H5" s="847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841" t="s">
        <v>74</v>
      </c>
      <c r="B9" s="842"/>
      <c r="C9" s="842"/>
      <c r="D9" s="843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273</vt:i4>
      </vt:variant>
    </vt:vector>
  </HeadingPairs>
  <TitlesOfParts>
    <vt:vector size="273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  <vt:lpstr>13.12.2022</vt:lpstr>
      <vt:lpstr>21.12.2022 </vt:lpstr>
      <vt:lpstr>23.12.2022 </vt:lpstr>
      <vt:lpstr>27.01.2023</vt:lpstr>
      <vt:lpstr>31.01.2023</vt:lpstr>
      <vt:lpstr>02.02.2023</vt:lpstr>
      <vt:lpstr>22.02.2023</vt:lpstr>
      <vt:lpstr>02.03.2023</vt:lpstr>
      <vt:lpstr>09.03.2023</vt:lpstr>
      <vt:lpstr>16.03.2023</vt:lpstr>
      <vt:lpstr>23.03.2023</vt:lpstr>
      <vt:lpstr>27.03.2023</vt:lpstr>
      <vt:lpstr>28.03.2023</vt:lpstr>
      <vt:lpstr>30.03.2023</vt:lpstr>
      <vt:lpstr>06.04.2023</vt:lpstr>
      <vt:lpstr>07.04.2023</vt:lpstr>
      <vt:lpstr>10.04.2023</vt:lpstr>
      <vt:lpstr>10.04.2023 (2)</vt:lpstr>
      <vt:lpstr>16.05.2023</vt:lpstr>
      <vt:lpstr>18.05.2023</vt:lpstr>
      <vt:lpstr>24.05.2023</vt:lpstr>
      <vt:lpstr>25.05.2023 </vt:lpstr>
      <vt:lpstr>26.05.2023 </vt:lpstr>
      <vt:lpstr>29.05.2023 </vt:lpstr>
      <vt:lpstr>07.06.2023</vt:lpstr>
      <vt:lpstr>13.06.2023</vt:lpstr>
      <vt:lpstr>21.06.2023</vt:lpstr>
      <vt:lpstr>07.07.2023</vt:lpstr>
      <vt:lpstr>14.07.2023</vt:lpstr>
      <vt:lpstr>14.07.2023 (2)</vt:lpstr>
      <vt:lpstr>28.07.2023</vt:lpstr>
      <vt:lpstr>09.08.2023</vt:lpstr>
      <vt:lpstr>16.08.2023</vt:lpstr>
      <vt:lpstr>22.08.2023 </vt:lpstr>
      <vt:lpstr>23.08.2023</vt:lpstr>
      <vt:lpstr>30.08.2023</vt:lpstr>
      <vt:lpstr>31.08.2023</vt:lpstr>
      <vt:lpstr>04.09.2023</vt:lpstr>
      <vt:lpstr>06.09.2023</vt:lpstr>
      <vt:lpstr>21.09.2023</vt:lpstr>
      <vt:lpstr>26.09.2023</vt:lpstr>
      <vt:lpstr>27.09.2023</vt:lpstr>
      <vt:lpstr>24.10.2023</vt:lpstr>
      <vt:lpstr>01.11.2023</vt:lpstr>
      <vt:lpstr>15.11.2023</vt:lpstr>
      <vt:lpstr>22.11,2023</vt:lpstr>
      <vt:lpstr>24.11.2023</vt:lpstr>
      <vt:lpstr>28.11.2023</vt:lpstr>
      <vt:lpstr>11.12.2023</vt:lpstr>
      <vt:lpstr>13.12.2023</vt:lpstr>
      <vt:lpstr>15.12.2023</vt:lpstr>
      <vt:lpstr>21.12.2023</vt:lpstr>
      <vt:lpstr>22.12.2023</vt:lpstr>
      <vt:lpstr>27.12.2023</vt:lpstr>
      <vt:lpstr>28.12.2023</vt:lpstr>
      <vt:lpstr>23.01.2024</vt:lpstr>
      <vt:lpstr>31.01.2024</vt:lpstr>
      <vt:lpstr>01.02.2024</vt:lpstr>
      <vt:lpstr>07.02.2024</vt:lpstr>
      <vt:lpstr>09.02.2024</vt:lpstr>
      <vt:lpstr>15.02.2024</vt:lpstr>
      <vt:lpstr>21.02.2024</vt:lpstr>
      <vt:lpstr>28.02.2024</vt:lpstr>
      <vt:lpstr>05.03.2024</vt:lpstr>
      <vt:lpstr>13.03.2024</vt:lpstr>
      <vt:lpstr>19.03.2024</vt:lpstr>
      <vt:lpstr>21.03.2024</vt:lpstr>
      <vt:lpstr>02.04.2024</vt:lpstr>
      <vt:lpstr>08.04.2024</vt:lpstr>
      <vt:lpstr>11.04.2024</vt:lpstr>
      <vt:lpstr>15.04.2024</vt:lpstr>
      <vt:lpstr>25.04.2024</vt:lpstr>
      <vt:lpstr>30.04.2024</vt:lpstr>
      <vt:lpstr>09.05.2024</vt:lpstr>
      <vt:lpstr>10.05.2024</vt:lpstr>
      <vt:lpstr>13.05.2024</vt:lpstr>
      <vt:lpstr>28.05.2024</vt:lpstr>
      <vt:lpstr>10.06.2024</vt:lpstr>
      <vt:lpstr>13.06.2024</vt:lpstr>
      <vt:lpstr>17.06.2024</vt:lpstr>
      <vt:lpstr>01.07.2024</vt:lpstr>
      <vt:lpstr>02.07.2024</vt:lpstr>
      <vt:lpstr>15.07.2024 </vt:lpstr>
      <vt:lpstr>18.07.2024</vt:lpstr>
      <vt:lpstr>23.07.2024</vt:lpstr>
      <vt:lpstr>31.07.2024</vt:lpstr>
      <vt:lpstr>06.08.2024</vt:lpstr>
      <vt:lpstr>22.08.2024</vt:lpstr>
      <vt:lpstr>29.08.2024</vt:lpstr>
      <vt:lpstr>06.09.2024</vt:lpstr>
      <vt:lpstr>18.09.2024</vt:lpstr>
      <vt:lpstr>24.09.2024 </vt:lpstr>
      <vt:lpstr>25.09.2024 </vt:lpstr>
      <vt:lpstr>26.09.2024</vt:lpstr>
      <vt:lpstr>23.10.2024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Bogdan Tudorica</cp:lastModifiedBy>
  <cp:lastPrinted>2022-07-01T10:25:30Z</cp:lastPrinted>
  <dcterms:created xsi:type="dcterms:W3CDTF">2019-11-07T08:05:08Z</dcterms:created>
  <dcterms:modified xsi:type="dcterms:W3CDTF">2024-10-24T08:45:02Z</dcterms:modified>
</cp:coreProperties>
</file>