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28800" windowHeight="11715" firstSheet="267" activeTab="276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11.12.2023" sheetId="257" r:id="rId227"/>
    <sheet name="13.12.2023" sheetId="259" r:id="rId228"/>
    <sheet name="15.12.2023" sheetId="260" r:id="rId229"/>
    <sheet name="21.12.2023" sheetId="262" r:id="rId230"/>
    <sheet name="22.12.2023" sheetId="261" r:id="rId231"/>
    <sheet name="27.12.2023" sheetId="263" r:id="rId232"/>
    <sheet name="28.12.2023" sheetId="264" r:id="rId233"/>
    <sheet name="23.01.2024" sheetId="266" r:id="rId234"/>
    <sheet name="31.01.2024" sheetId="267" r:id="rId235"/>
    <sheet name="01.02.2024" sheetId="268" r:id="rId236"/>
    <sheet name="07.02.2024" sheetId="269" r:id="rId237"/>
    <sheet name="09.02.2024" sheetId="270" r:id="rId238"/>
    <sheet name="15.02.2024" sheetId="271" r:id="rId239"/>
    <sheet name="21.02.2024" sheetId="272" r:id="rId240"/>
    <sheet name="28.02.2024" sheetId="273" r:id="rId241"/>
    <sheet name="05.03.2024" sheetId="274" r:id="rId242"/>
    <sheet name="13.03.2024" sheetId="275" r:id="rId243"/>
    <sheet name="19.03.2024" sheetId="276" r:id="rId244"/>
    <sheet name="21.03.2024" sheetId="277" r:id="rId245"/>
    <sheet name="02.04.2024" sheetId="278" r:id="rId246"/>
    <sheet name="08.04.2024" sheetId="279" r:id="rId247"/>
    <sheet name="11.04.2024" sheetId="280" r:id="rId248"/>
    <sheet name="15.04.2024" sheetId="281" r:id="rId249"/>
    <sheet name="25.04.2024" sheetId="282" r:id="rId250"/>
    <sheet name="30.04.2024" sheetId="283" r:id="rId251"/>
    <sheet name="09.05.2024" sheetId="284" r:id="rId252"/>
    <sheet name="10.05.2024" sheetId="285" r:id="rId253"/>
    <sheet name="13.05.2024" sheetId="286" r:id="rId254"/>
    <sheet name="28.05.2024" sheetId="287" r:id="rId255"/>
    <sheet name="10.06.2024" sheetId="288" r:id="rId256"/>
    <sheet name="13.06.2024" sheetId="289" r:id="rId257"/>
    <sheet name="17.06.2024" sheetId="290" r:id="rId258"/>
    <sheet name="01.07.2024" sheetId="291" r:id="rId259"/>
    <sheet name="02.07.2024" sheetId="292" r:id="rId260"/>
    <sheet name="15.07.2024 " sheetId="293" r:id="rId261"/>
    <sheet name="18.07.2024" sheetId="294" r:id="rId262"/>
    <sheet name="23.07.2024" sheetId="295" r:id="rId263"/>
    <sheet name="31.07.2024" sheetId="296" r:id="rId264"/>
    <sheet name="06.08.2024" sheetId="297" r:id="rId265"/>
    <sheet name="22.08.2024" sheetId="298" r:id="rId266"/>
    <sheet name="29.08.2024" sheetId="299" r:id="rId267"/>
    <sheet name="06.09.2024" sheetId="300" r:id="rId268"/>
    <sheet name="18.09.2024" sheetId="301" r:id="rId269"/>
    <sheet name="24.09.2024 " sheetId="302" r:id="rId270"/>
    <sheet name="25.09.2024 " sheetId="303" r:id="rId271"/>
    <sheet name="26.09.2024" sheetId="304" r:id="rId272"/>
    <sheet name="23.10.2024" sheetId="306" r:id="rId273"/>
    <sheet name="05.11.2024" sheetId="307" r:id="rId274"/>
    <sheet name="02.12.2024" sheetId="308" r:id="rId275"/>
    <sheet name="04.12.2024" sheetId="309" r:id="rId276"/>
    <sheet name="11.12.2024" sheetId="310" r:id="rId277"/>
  </sheets>
  <externalReferences>
    <externalReference r:id="rId278"/>
    <externalReference r:id="rId279"/>
    <externalReference r:id="rId28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10" l="1"/>
  <c r="G6" i="310"/>
  <c r="F6" i="310"/>
  <c r="H6" i="309" l="1"/>
  <c r="G6" i="309"/>
  <c r="F6" i="309"/>
  <c r="G6" i="308" l="1"/>
  <c r="F6" i="308"/>
  <c r="H6" i="307" l="1"/>
  <c r="G6" i="307"/>
  <c r="F6" i="307"/>
  <c r="H6" i="306" l="1"/>
  <c r="G6" i="306"/>
  <c r="F6" i="306"/>
  <c r="H7" i="304" l="1"/>
  <c r="G7" i="304" l="1"/>
  <c r="F7" i="304"/>
  <c r="G6" i="303" l="1"/>
  <c r="F6" i="303"/>
  <c r="G6" i="302" l="1"/>
  <c r="F6" i="302"/>
  <c r="F7" i="301" l="1"/>
  <c r="G7" i="301"/>
  <c r="F9" i="300" l="1"/>
  <c r="G9" i="300"/>
  <c r="G6" i="299" l="1"/>
  <c r="F6" i="299"/>
  <c r="G6" i="298" l="1"/>
  <c r="F6" i="298"/>
  <c r="G6" i="297" l="1"/>
  <c r="F6" i="297"/>
  <c r="F9" i="296" l="1"/>
  <c r="G9" i="296"/>
  <c r="F7" i="295" l="1"/>
  <c r="G7" i="295"/>
  <c r="G10" i="294" l="1"/>
  <c r="F10" i="294"/>
  <c r="F11" i="293" l="1"/>
  <c r="G11" i="293"/>
  <c r="G8" i="292" l="1"/>
  <c r="F8" i="292"/>
  <c r="H8" i="291" l="1"/>
  <c r="G8" i="291"/>
  <c r="F8" i="291"/>
  <c r="H8" i="290" l="1"/>
  <c r="G8" i="290"/>
  <c r="F8" i="290"/>
  <c r="F8" i="289" l="1"/>
  <c r="G8" i="289"/>
  <c r="H8" i="289"/>
  <c r="H7" i="288" l="1"/>
  <c r="G7" i="288"/>
  <c r="F7" i="288"/>
  <c r="F7" i="287" l="1"/>
  <c r="H7" i="287" l="1"/>
  <c r="G7" i="287"/>
  <c r="F9" i="286" l="1"/>
  <c r="H9" i="286"/>
  <c r="G9" i="286" l="1"/>
  <c r="G6" i="285" l="1"/>
  <c r="F6" i="285"/>
  <c r="I5" i="284" l="1"/>
  <c r="I6" i="284"/>
  <c r="I7" i="284"/>
  <c r="D7" i="284"/>
  <c r="E7" i="284"/>
  <c r="F7" i="284"/>
  <c r="D6" i="284"/>
  <c r="E6" i="284"/>
  <c r="F6" i="284"/>
  <c r="D5" i="284"/>
  <c r="E5" i="284"/>
  <c r="F5" i="284"/>
  <c r="H8" i="284"/>
  <c r="G8" i="284"/>
  <c r="F8" i="284"/>
  <c r="G6" i="283" l="1"/>
  <c r="F6" i="283"/>
  <c r="H9" i="282" l="1"/>
  <c r="F9" i="282"/>
  <c r="G9" i="282"/>
  <c r="F8" i="281" l="1"/>
  <c r="H8" i="281"/>
  <c r="G8" i="281"/>
  <c r="H12" i="280" l="1"/>
  <c r="G12" i="280"/>
  <c r="F12" i="280"/>
  <c r="H6" i="279" l="1"/>
  <c r="G6" i="279"/>
  <c r="F6" i="279"/>
  <c r="F7" i="278" l="1"/>
  <c r="H7" i="278" l="1"/>
  <c r="G7" i="278"/>
  <c r="H6" i="277" l="1"/>
  <c r="G6" i="277"/>
  <c r="F6" i="277"/>
  <c r="H9" i="276" l="1"/>
  <c r="G9" i="276"/>
  <c r="F9" i="276"/>
  <c r="H12" i="275" l="1"/>
  <c r="G12" i="275" l="1"/>
  <c r="F12" i="275"/>
  <c r="F8" i="274" l="1"/>
  <c r="H8" i="274"/>
  <c r="G8" i="274"/>
  <c r="F8" i="273" l="1"/>
  <c r="H8" i="273"/>
  <c r="G8" i="273"/>
  <c r="F12" i="272" l="1"/>
  <c r="H12" i="272"/>
  <c r="G12" i="272"/>
  <c r="H6" i="271" l="1"/>
  <c r="F6" i="271"/>
  <c r="F8" i="270" l="1"/>
  <c r="H8" i="270"/>
  <c r="F7" i="269" l="1"/>
  <c r="H7" i="269"/>
  <c r="G15" i="268" l="1"/>
  <c r="F15" i="268"/>
  <c r="H15" i="268"/>
  <c r="H7" i="267" l="1"/>
  <c r="F7" i="267"/>
  <c r="F7" i="266" l="1"/>
  <c r="H7" i="266"/>
  <c r="H8" i="264" l="1"/>
  <c r="F8" i="264"/>
  <c r="G8" i="264"/>
  <c r="F8" i="263" l="1"/>
  <c r="H12" i="261" l="1"/>
  <c r="G12" i="261"/>
  <c r="F12" i="261"/>
  <c r="G17" i="260" l="1"/>
  <c r="F17" i="260"/>
  <c r="E17" i="260"/>
  <c r="E7" i="259" l="1"/>
  <c r="G7" i="259"/>
  <c r="F7" i="259"/>
  <c r="F6" i="257" l="1"/>
  <c r="G6" i="257" l="1"/>
  <c r="E6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<sst xmlns="http://schemas.openxmlformats.org/spreadsheetml/2006/main" count="9329" uniqueCount="1959">
  <si>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</si>
  <si>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</si>
  <si>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</si>
  <si>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</si>
  <si>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</si>
  <si>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</si>
  <si>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</si>
  <si>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</si>
  <si>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</si>
  <si>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</si>
  <si>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</si>
  <si>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</si>
  <si>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</si>
  <si>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</si>
  <si>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</si>
  <si>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</si>
  <si>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</si>
  <si>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</si>
  <si>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</si>
  <si>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</si>
  <si>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</si>
  <si>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</si>
  <si>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</si>
  <si>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</si>
  <si>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</si>
  <si>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</si>
  <si>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</si>
  <si>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</si>
  <si>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</si>
  <si>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</si>
  <si>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</si>
  <si>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</si>
  <si>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</si>
  <si>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</si>
  <si>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</si>
  <si>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</si>
  <si>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</si>
  <si>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</si>
  <si>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</si>
  <si>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</si>
  <si>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</si>
  <si>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</si>
  <si>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</si>
  <si>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</si>
  <si>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</si>
  <si>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</si>
  <si>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</si>
  <si>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</si>
  <si>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</si>
  <si>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</si>
  <si>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</si>
  <si>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</si>
  <si>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</si>
  <si>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</si>
  <si>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</si>
  <si>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</si>
  <si>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</si>
  <si>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</si>
  <si>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</si>
  <si>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</si>
  <si>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</si>
  <si>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</si>
  <si>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</si>
  <si>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</si>
  <si>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</si>
  <si>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</si>
  <si>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</si>
  <si>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</si>
  <si>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</si>
  <si>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</si>
  <si>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</si>
  <si>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</si>
  <si>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</si>
  <si>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</si>
  <si>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</si>
  <si>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</si>
  <si>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</si>
  <si>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</si>
  <si>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</si>
  <si>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</si>
  <si>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</si>
  <si>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</si>
  <si>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</si>
  <si>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</si>
  <si>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</si>
  <si>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</si>
  <si>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</si>
  <si>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</si>
  <si>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</si>
  <si>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</si>
  <si>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</si>
  <si>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</si>
  <si>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</si>
  <si>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</si>
  <si>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</si>
  <si>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</si>
  <si>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</si>
  <si>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</si>
  <si>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</si>
  <si>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</si>
  <si>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</si>
  <si>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</si>
  <si>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</si>
  <si>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</si>
  <si>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</si>
  <si>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</si>
  <si>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</si>
  <si>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</si>
  <si>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</si>
  <si>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</si>
  <si>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</si>
  <si>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</si>
  <si>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</si>
  <si>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</si>
  <si>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</si>
  <si>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</si>
  <si>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</si>
  <si>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</si>
  <si>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</si>
  <si>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</si>
  <si>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</si>
  <si>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</si>
  <si>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</si>
  <si>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</si>
  <si>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</si>
  <si>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</si>
  <si>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</si>
  <si>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</si>
  <si>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</si>
  <si>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</si>
  <si>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</si>
  <si>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</si>
  <si>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</si>
  <si>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</si>
  <si>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</si>
  <si>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</si>
  <si>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</si>
  <si>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</si>
  <si>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</si>
  <si>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</si>
  <si>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</si>
  <si>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</si>
  <si>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</si>
  <si>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</si>
  <si>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</si>
  <si>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</si>
  <si>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</si>
  <si>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</si>
  <si>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</si>
  <si>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</si>
  <si>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</si>
  <si>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</si>
  <si>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</si>
  <si>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</si>
  <si>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</si>
  <si>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</si>
  <si>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</si>
  <si>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</si>
  <si>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</si>
  <si>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</si>
  <si>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</si>
  <si>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</si>
  <si>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</si>
  <si>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</si>
  <si>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</si>
  <si>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</si>
  <si>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</si>
  <si>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</si>
  <si>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</si>
  <si>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</si>
  <si>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</si>
  <si>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</si>
  <si>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</si>
  <si>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</si>
  <si>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</si>
  <si>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</si>
  <si>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</si>
  <si>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</si>
  <si>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</si>
  <si>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</si>
  <si>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</si>
  <si>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</si>
  <si>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</si>
  <si>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</si>
  <si>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</si>
  <si>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</si>
  <si>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</si>
  <si>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</si>
  <si>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</si>
  <si>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</si>
  <si>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</si>
  <si>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</si>
  <si>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</si>
  <si>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</si>
  <si>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</si>
  <si>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</si>
  <si>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</si>
  <si>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</si>
  <si>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</si>
  <si>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</si>
  <si>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</si>
  <si>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</si>
  <si>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</si>
  <si>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</si>
  <si>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</si>
  <si>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</si>
  <si>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</si>
  <si>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</si>
  <si>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</si>
  <si>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</si>
  <si>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</si>
  <si>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</si>
  <si>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</si>
  <si>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</si>
  <si>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</si>
  <si>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</si>
  <si>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</si>
  <si>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</si>
  <si>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</si>
  <si>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</si>
  <si>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</si>
  <si>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</si>
  <si>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</si>
  <si>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</si>
  <si>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</si>
  <si>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</si>
  <si>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</si>
  <si>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</si>
  <si>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</si>
  <si>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</si>
  <si>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</si>
  <si>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</si>
  <si>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</si>
  <si>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</si>
  <si>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</si>
  <si>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</si>
  <si>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</si>
  <si>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</si>
  <si>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</si>
  <si>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</si>
  <si>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</si>
  <si>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</si>
  <si>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</si>
  <si>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</si>
  <si>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</si>
  <si>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</si>
  <si>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</si>
  <si>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</si>
  <si>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</si>
  <si>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</si>
  <si>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</si>
  <si>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</si>
  <si>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</si>
  <si>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</si>
  <si>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</si>
  <si>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</si>
  <si>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</si>
  <si>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</si>
  <si>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</si>
  <si>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</si>
  <si>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</si>
  <si>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</si>
  <si>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</si>
  <si>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</si>
  <si>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</si>
  <si>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</si>
  <si>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</si>
  <si>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</si>
  <si>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</si>
  <si>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</si>
  <si>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</si>
  <si>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</si>
  <si>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</si>
  <si>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</si>
  <si>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</si>
  <si>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</si>
  <si>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</si>
  <si>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</si>
  <si>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</si>
  <si>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</si>
  <si>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</si>
  <si>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</si>
  <si>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</si>
  <si>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</si>
  <si>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</si>
  <si>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</si>
  <si>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</si>
  <si>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</si>
  <si>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</si>
  <si>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</si>
  <si>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</si>
  <si>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</si>
  <si>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</si>
  <si>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</si>
  <si>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</si>
  <si>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</si>
  <si>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</si>
  <si>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</si>
  <si>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</si>
  <si>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</si>
  <si>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</si>
  <si>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</si>
  <si>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</si>
  <si>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</si>
  <si>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</si>
  <si>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</si>
  <si>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</si>
  <si>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</si>
  <si>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</si>
  <si>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</si>
  <si>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</si>
  <si>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</si>
  <si>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</si>
  <si>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</si>
  <si>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</si>
  <si>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</si>
  <si>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</si>
  <si>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</si>
  <si>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</si>
  <si>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</si>
  <si>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</si>
  <si>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</si>
  <si>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</si>
  <si>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</si>
  <si>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</si>
  <si>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</si>
  <si>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</si>
  <si>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</si>
  <si>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</si>
  <si>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</si>
  <si>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</si>
  <si>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</si>
  <si>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</si>
  <si>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</si>
  <si>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</si>
  <si>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</si>
  <si>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</si>
  <si>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</si>
  <si>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</si>
  <si>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</si>
  <si>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</si>
  <si>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</si>
  <si>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</si>
  <si>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</si>
  <si>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</si>
  <si>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</si>
  <si>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</si>
  <si>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</si>
  <si>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</si>
  <si>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</si>
  <si>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</si>
  <si>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</si>
  <si>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</si>
  <si>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</si>
  <si>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</si>
  <si>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</si>
  <si>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</si>
  <si>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</si>
  <si>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</si>
  <si>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</si>
  <si>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</si>
  <si>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</si>
  <si>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</si>
  <si>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</si>
  <si>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</si>
  <si>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</si>
  <si>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</si>
  <si>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</si>
  <si>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</si>
  <si>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</si>
  <si>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</si>
  <si>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</si>
  <si>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</si>
  <si>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</si>
  <si>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</si>
  <si>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</si>
  <si>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</si>
  <si>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</si>
  <si>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</si>
  <si>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</si>
  <si>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</si>
  <si>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</si>
  <si>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</si>
  <si>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</si>
  <si>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</si>
  <si>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</si>
  <si>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</si>
  <si>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</si>
  <si>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</si>
  <si>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</si>
  <si>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</si>
  <si>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</si>
  <si>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</si>
  <si>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</si>
  <si>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</si>
  <si>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</si>
  <si>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</si>
  <si>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</si>
  <si>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</si>
  <si>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</si>
  <si>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</si>
  <si>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</si>
  <si>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</si>
  <si>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</si>
  <si>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</si>
  <si>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</si>
  <si>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</si>
  <si>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</si>
  <si>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</si>
  <si>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</si>
  <si>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</si>
  <si>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</si>
  <si>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</si>
  <si>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</si>
  <si>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</si>
  <si>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</si>
  <si>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</si>
  <si>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</si>
  <si>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</si>
  <si>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</si>
  <si>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</si>
  <si>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</si>
  <si>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</si>
  <si>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</si>
  <si>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</si>
  <si>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</si>
  <si>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</si>
  <si>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</si>
  <si>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</si>
  <si>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</si>
  <si>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</si>
  <si>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</si>
  <si>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</si>
  <si>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</si>
  <si>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</si>
  <si>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</si>
  <si>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</si>
  <si>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</si>
  <si>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</si>
  <si>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</si>
  <si>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</si>
  <si>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</si>
  <si>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</si>
  <si>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</si>
  <si>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</si>
  <si>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</si>
  <si>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</si>
  <si>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</si>
  <si>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</si>
  <si>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</si>
  <si>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</si>
  <si>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</si>
  <si>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</si>
  <si>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</si>
  <si>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</si>
  <si>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</si>
  <si>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</si>
  <si>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</si>
  <si>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</si>
  <si>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</si>
  <si>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</si>
  <si>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</si>
  <si>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</si>
  <si>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</si>
  <si>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</si>
  <si>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</si>
  <si>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</si>
  <si>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</si>
  <si>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</si>
  <si>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</si>
  <si>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</si>
  <si>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</si>
  <si>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</si>
  <si>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</si>
  <si>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</si>
  <si>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</si>
  <si>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</si>
  <si>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</si>
  <si>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</si>
  <si>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</si>
  <si>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</si>
  <si>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</si>
  <si>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</si>
  <si>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</si>
  <si>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</si>
  <si>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</si>
  <si>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</si>
  <si>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</si>
  <si>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</si>
  <si>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</si>
  <si>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</si>
  <si>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</si>
  <si>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</si>
  <si>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</si>
  <si>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</si>
  <si>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</si>
  <si>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</si>
  <si>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</si>
  <si>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</si>
  <si>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</si>
  <si>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</si>
  <si>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</si>
  <si>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</si>
  <si>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</si>
  <si>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</si>
  <si>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</si>
  <si>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</si>
  <si>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</si>
  <si>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</si>
  <si>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</si>
  <si>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</si>
  <si>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</si>
  <si>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</si>
  <si>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</si>
  <si>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</si>
  <si>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</si>
  <si>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</si>
  <si>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</si>
  <si>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</si>
  <si>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</si>
  <si>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</si>
  <si>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</si>
  <si>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</si>
  <si>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</si>
  <si>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</si>
  <si>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</si>
  <si>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</si>
  <si>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</si>
  <si>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</si>
  <si>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</si>
  <si>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</si>
  <si>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</si>
  <si>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</si>
  <si>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</si>
  <si>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</si>
  <si>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</si>
  <si>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</si>
  <si>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</si>
  <si>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</si>
  <si>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</si>
  <si>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</si>
  <si>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</si>
  <si>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</si>
  <si>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</si>
  <si>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</si>
  <si>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</si>
  <si>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</si>
  <si>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</si>
  <si>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</si>
  <si>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</si>
  <si>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</si>
  <si>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</si>
  <si>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</si>
  <si>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</si>
  <si>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</si>
  <si>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</si>
  <si>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</si>
  <si>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</si>
  <si>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</si>
  <si>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</si>
  <si>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</si>
  <si>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</si>
  <si>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</si>
  <si>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</si>
  <si>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</si>
  <si>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</si>
  <si>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</si>
  <si>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</si>
  <si>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</si>
  <si>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</si>
  <si>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</si>
  <si>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</si>
  <si>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</si>
  <si>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</si>
  <si>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</si>
  <si>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</si>
  <si>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</si>
  <si>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</si>
  <si>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</si>
  <si>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</si>
  <si>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</si>
  <si>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</si>
  <si>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</si>
  <si>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</si>
  <si>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</si>
  <si>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</si>
  <si>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</si>
  <si>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</si>
  <si>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</si>
  <si>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</si>
  <si>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</si>
  <si>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</si>
  <si>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</si>
  <si>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</si>
  <si>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</si>
  <si>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</si>
  <si>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</si>
  <si>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</si>
  <si>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</si>
  <si>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</si>
  <si>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</si>
  <si>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</si>
  <si>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</si>
  <si>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</si>
  <si>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</si>
  <si>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</si>
  <si>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</si>
  <si>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</si>
  <si>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</si>
  <si>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</si>
  <si>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</si>
  <si>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</si>
  <si>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</si>
  <si>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</si>
  <si>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</si>
  <si>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</si>
  <si>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</si>
  <si>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</si>
  <si>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</si>
  <si>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</si>
  <si>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</si>
  <si>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</si>
  <si>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</si>
  <si>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</si>
  <si>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</si>
  <si>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</si>
  <si>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</si>
  <si>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</si>
  <si>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</si>
  <si>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</si>
  <si>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</si>
  <si>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</si>
  <si>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</si>
  <si>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</si>
  <si>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</si>
  <si>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</si>
  <si>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</si>
  <si>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</si>
  <si>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</si>
  <si>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</si>
  <si>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</si>
  <si>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</si>
  <si>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</si>
  <si>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</si>
  <si>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</si>
  <si>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</si>
  <si>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</si>
  <si>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</si>
  <si>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</si>
  <si>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</si>
  <si>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</si>
  <si>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</si>
  <si>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</si>
  <si>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</si>
  <si>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</si>
  <si>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</si>
  <si>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</si>
  <si>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</si>
  <si>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</si>
  <si>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</si>
  <si>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</si>
  <si>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</si>
  <si>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</si>
  <si>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</si>
  <si>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</si>
  <si>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</si>
  <si>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</si>
  <si>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</si>
  <si>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</si>
  <si>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</si>
  <si>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</si>
  <si>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</si>
  <si>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</si>
  <si>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</si>
  <si>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</si>
  <si>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</si>
  <si>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</si>
  <si>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</si>
  <si>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</si>
  <si>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</si>
  <si>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</si>
  <si>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</si>
  <si>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</si>
  <si>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</si>
  <si>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</si>
  <si>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</si>
  <si>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</si>
  <si>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</si>
  <si>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</si>
  <si>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</si>
  <si>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</si>
  <si>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</si>
  <si>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</si>
  <si>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</si>
  <si>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</si>
  <si>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</si>
  <si>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</si>
  <si>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</si>
  <si>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</si>
  <si>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</si>
  <si>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</si>
  <si>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</si>
  <si>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</si>
  <si>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</si>
  <si>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</si>
  <si>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</si>
  <si>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</si>
  <si>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</si>
  <si>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</si>
  <si>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</si>
  <si>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</si>
  <si>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</si>
  <si>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</si>
  <si>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</si>
  <si>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</si>
  <si>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</si>
  <si>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</si>
  <si>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</si>
  <si>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</si>
  <si>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</si>
  <si>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</si>
  <si>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</si>
  <si>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</si>
  <si>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</si>
  <si>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</si>
  <si>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</si>
  <si>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</si>
  <si>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</si>
  <si>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</si>
  <si>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</si>
  <si>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</si>
  <si>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</si>
  <si>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</si>
  <si>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</si>
  <si>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</si>
  <si>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</si>
  <si>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</si>
  <si>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</si>
  <si>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</si>
  <si>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</si>
  <si>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</si>
  <si>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</si>
  <si>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</si>
  <si>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</si>
  <si>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</si>
  <si>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</si>
  <si>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</si>
  <si>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</si>
  <si>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</si>
  <si>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</si>
  <si>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</si>
  <si>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</si>
  <si>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</si>
  <si>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</si>
  <si>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</si>
  <si>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</si>
  <si>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</si>
  <si>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</si>
  <si>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</si>
  <si>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</si>
  <si>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</si>
  <si>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</si>
  <si>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</si>
  <si>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</si>
  <si>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</si>
  <si>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</si>
  <si>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</si>
  <si>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</si>
  <si>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</si>
  <si>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</si>
  <si>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</si>
  <si>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</si>
  <si>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</si>
  <si>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</si>
  <si>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</si>
  <si>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</si>
  <si>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</si>
  <si>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</si>
  <si>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</si>
  <si>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</si>
  <si>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</si>
  <si>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</si>
  <si>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</si>
  <si>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</si>
  <si>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</si>
  <si>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</si>
  <si>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</si>
  <si>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</si>
  <si>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</si>
  <si>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</si>
  <si>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</si>
  <si>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</si>
  <si>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</si>
  <si>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</si>
  <si>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</si>
  <si>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</si>
  <si>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</si>
  <si>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</si>
  <si>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</si>
  <si>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</si>
  <si>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</si>
  <si>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</si>
  <si>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</si>
  <si>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</si>
  <si>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</si>
  <si>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</si>
  <si>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</si>
  <si>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</si>
  <si>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</si>
  <si>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</si>
  <si>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</si>
  <si>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</si>
  <si>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</si>
  <si>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</si>
  <si>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</si>
  <si>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</si>
  <si>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</si>
  <si>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</si>
  <si>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</si>
  <si>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</si>
  <si>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</si>
  <si>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</si>
  <si>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</si>
  <si>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</si>
  <si>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</si>
  <si>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</si>
  <si>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</si>
  <si>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</si>
  <si>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</si>
  <si>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</si>
  <si>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</si>
  <si>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</si>
  <si>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</si>
  <si>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</si>
  <si>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</si>
  <si>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</si>
  <si>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</si>
  <si>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</si>
  <si>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</si>
  <si>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</si>
  <si>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</si>
  <si>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</si>
  <si>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</si>
  <si>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</si>
  <si>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</si>
  <si>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</si>
  <si>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</si>
  <si>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</si>
  <si>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</si>
  <si>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</si>
  <si>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</si>
  <si>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</si>
  <si>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</si>
  <si>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</si>
  <si>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</si>
  <si>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</si>
  <si>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</si>
  <si>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</si>
  <si>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</si>
  <si>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</si>
  <si>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</si>
  <si>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</si>
  <si>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</si>
  <si>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</si>
  <si>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</si>
  <si>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</si>
  <si>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</si>
  <si>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</si>
  <si>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</si>
  <si>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</si>
  <si>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</si>
  <si>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</si>
  <si>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</si>
  <si>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</si>
  <si>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</si>
  <si>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</si>
  <si>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</si>
  <si>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</si>
  <si>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</si>
  <si>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</si>
  <si>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</si>
  <si>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</si>
  <si>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</si>
  <si>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</si>
  <si>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</si>
  <si>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</si>
  <si>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</si>
  <si>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</si>
  <si>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</si>
  <si>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</si>
  <si>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</si>
  <si>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</si>
  <si>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</si>
  <si>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</si>
  <si>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</si>
  <si>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</si>
  <si>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</si>
  <si>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</si>
  <si>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</si>
  <si>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</si>
  <si>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</si>
  <si>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</si>
  <si>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</si>
  <si>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</si>
  <si>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</si>
  <si>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</si>
  <si>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</si>
  <si>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</si>
  <si>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</si>
  <si>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</si>
  <si>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</si>
  <si>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</si>
  <si>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</si>
  <si>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</si>
  <si>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</si>
  <si>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</si>
  <si>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</si>
  <si>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</si>
  <si>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</si>
  <si>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</si>
  <si>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</si>
  <si>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</si>
  <si>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</si>
  <si>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</si>
  <si>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</si>
  <si>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</si>
  <si>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</si>
  <si>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</si>
  <si>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</si>
  <si>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</si>
  <si>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</si>
  <si>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</si>
  <si>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</si>
  <si>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</si>
  <si>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</si>
  <si>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</si>
  <si>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</si>
  <si>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</si>
  <si>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</si>
  <si>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</si>
  <si>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</si>
  <si>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</si>
  <si>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</si>
  <si>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</si>
  <si>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</si>
  <si>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</si>
  <si>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</si>
  <si>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</si>
  <si>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</si>
  <si>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</si>
  <si>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</si>
  <si>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</si>
  <si>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</si>
  <si>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</si>
  <si>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</si>
  <si>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</si>
  <si>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</si>
  <si>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</si>
  <si>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</si>
  <si>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</si>
  <si>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</si>
  <si>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</si>
  <si>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</si>
  <si>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</si>
  <si>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</si>
  <si>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</si>
  <si>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</si>
  <si>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</si>
  <si>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</si>
  <si>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</si>
  <si>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</si>
  <si>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</si>
  <si>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</si>
  <si>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</si>
  <si>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</si>
  <si>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</si>
  <si>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</si>
  <si>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</si>
  <si>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</si>
  <si>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</si>
  <si>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</si>
  <si>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</si>
  <si>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</si>
  <si>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</si>
  <si>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</si>
  <si>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</si>
  <si>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</si>
  <si>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</si>
  <si>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</si>
  <si>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</si>
  <si>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</si>
  <si>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</si>
  <si>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</si>
  <si>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</si>
  <si>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</si>
  <si>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</si>
  <si>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</si>
  <si>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</si>
  <si>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</si>
  <si>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</si>
  <si>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</si>
  <si>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</si>
  <si>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</si>
  <si>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</si>
  <si>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</si>
  <si>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</si>
  <si>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</si>
  <si>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</si>
  <si>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</si>
  <si>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</si>
  <si>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</si>
  <si>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</si>
  <si>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</si>
  <si>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</si>
  <si>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</si>
  <si>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</si>
  <si>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</si>
  <si>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</si>
  <si>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</si>
  <si>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</si>
  <si>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</si>
  <si>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</si>
  <si>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</si>
  <si>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</si>
  <si>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</si>
  <si>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</si>
  <si>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</si>
  <si>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</si>
  <si>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</si>
  <si>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</si>
  <si>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</si>
  <si>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</si>
  <si>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</si>
  <si>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</si>
  <si>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</si>
  <si>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</si>
  <si>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</si>
  <si>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</si>
  <si>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</si>
  <si>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</si>
  <si>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</si>
  <si>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</si>
  <si>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</si>
  <si>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</si>
  <si>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</si>
  <si>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</si>
  <si>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</si>
  <si>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</si>
  <si>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</si>
  <si>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</si>
  <si>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</si>
  <si>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</si>
  <si>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</si>
  <si>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</si>
  <si>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</si>
  <si>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</si>
  <si>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</si>
  <si>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</si>
  <si>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</si>
  <si>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</si>
  <si>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</si>
  <si>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</si>
  <si>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</si>
  <si>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</si>
  <si>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</si>
  <si>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</si>
  <si>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</si>
  <si>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</si>
  <si>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</si>
  <si>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</si>
  <si>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</si>
  <si>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</si>
  <si>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</si>
  <si>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</si>
  <si>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</si>
  <si>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</si>
  <si>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</si>
  <si>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</si>
  <si>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</si>
  <si>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</si>
  <si>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</si>
  <si>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</si>
  <si>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</si>
  <si>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</si>
  <si>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</si>
  <si>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</si>
  <si>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</si>
  <si>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</si>
  <si>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</si>
  <si>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</si>
  <si>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</si>
  <si>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</si>
  <si>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</si>
  <si>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</si>
  <si>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</si>
  <si>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</si>
  <si>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</si>
  <si>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</si>
  <si>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</si>
  <si>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</si>
  <si>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</si>
  <si>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</si>
  <si>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</si>
  <si>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</si>
  <si>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</si>
  <si>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</si>
  <si>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</si>
  <si>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</si>
  <si>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</si>
  <si>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</si>
  <si>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</si>
  <si>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</si>
  <si>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</si>
  <si>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</si>
  <si>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</si>
  <si>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</si>
  <si>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</si>
  <si>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</si>
  <si>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</si>
  <si>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</si>
  <si>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</si>
  <si>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</si>
  <si>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</si>
  <si>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</si>
  <si>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</si>
  <si>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</si>
  <si>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</si>
  <si>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</si>
  <si>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</si>
  <si>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</si>
  <si>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</si>
  <si>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</si>
  <si>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</si>
  <si>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</si>
  <si>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</si>
  <si>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</si>
  <si>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</si>
  <si>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</si>
  <si>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</si>
  <si>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</si>
  <si>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</si>
  <si>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</si>
  <si>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</si>
  <si>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</si>
  <si>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</si>
  <si>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</si>
  <si>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</si>
  <si>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</si>
  <si>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</si>
  <si>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</si>
  <si>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</si>
  <si>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</si>
  <si>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</si>
  <si>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</si>
  <si>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</si>
  <si>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</si>
  <si>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</si>
  <si>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</si>
  <si>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</si>
  <si>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</si>
  <si>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</si>
  <si>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</si>
  <si>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</si>
  <si>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</si>
  <si>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</si>
  <si>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</si>
  <si>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</si>
  <si>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</si>
  <si>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</si>
  <si>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</si>
  <si>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</si>
  <si>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</si>
  <si>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</si>
  <si>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</si>
  <si>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</si>
  <si>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</si>
  <si>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</si>
  <si>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</si>
  <si>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</si>
  <si>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</si>
  <si>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</si>
  <si>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</si>
  <si>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</si>
  <si>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</si>
  <si>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</si>
  <si>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</si>
  <si>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</si>
  <si>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</si>
  <si>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</si>
  <si>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</si>
  <si>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</si>
  <si>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</si>
  <si>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</si>
  <si>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</si>
  <si>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</si>
  <si>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</si>
  <si>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</si>
  <si>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</si>
  <si>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</si>
  <si>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</si>
  <si>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</si>
  <si>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</si>
  <si>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</si>
  <si>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</si>
  <si>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</si>
  <si>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</si>
  <si>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</si>
  <si>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</si>
  <si>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</si>
  <si>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</si>
  <si>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</si>
  <si>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</si>
  <si>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</si>
  <si>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</si>
  <si>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</si>
  <si>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</si>
  <si>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</si>
  <si>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</si>
  <si>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</si>
  <si>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</si>
  <si>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</si>
  <si>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</si>
  <si>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</si>
  <si>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</si>
  <si>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</si>
  <si>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</si>
  <si>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</si>
  <si>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</si>
  <si>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</si>
  <si>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</si>
  <si>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</si>
  <si>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</si>
  <si>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</si>
  <si>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</si>
  <si>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</si>
  <si>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</si>
  <si>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</si>
  <si>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</si>
  <si>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</si>
  <si>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</si>
  <si>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</si>
  <si>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</si>
  <si>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</si>
  <si>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</si>
  <si>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</si>
  <si>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</si>
  <si>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</si>
  <si>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</si>
  <si>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</si>
  <si>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</si>
  <si>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</si>
  <si>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</si>
  <si>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</si>
  <si>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</si>
  <si>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</si>
  <si>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</si>
  <si>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</si>
  <si>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</si>
  <si>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</si>
  <si>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</si>
  <si>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</si>
  <si>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</si>
  <si>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</si>
  <si>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</si>
  <si>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</si>
  <si>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</si>
  <si>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</si>
  <si>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</si>
  <si>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</si>
  <si>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</si>
  <si>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</si>
  <si>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</si>
  <si>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</si>
  <si>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</si>
  <si>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</si>
  <si>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</si>
  <si>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</si>
  <si>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</si>
  <si>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</si>
  <si>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</si>
  <si>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</si>
  <si>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</si>
  <si>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</si>
  <si>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</si>
  <si>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</si>
  <si>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</si>
  <si>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</si>
  <si>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</si>
  <si>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</si>
  <si>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</si>
  <si>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</si>
  <si>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</si>
  <si>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</si>
  <si>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</si>
  <si>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</si>
  <si>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</si>
  <si>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</si>
  <si>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</si>
  <si>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</si>
  <si>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</si>
  <si>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</si>
  <si>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</si>
  <si>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</si>
  <si>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</si>
  <si>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</si>
  <si>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</si>
  <si>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</si>
  <si>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</si>
  <si>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</si>
  <si>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</si>
  <si>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</si>
  <si>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</si>
  <si>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</si>
  <si>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</si>
  <si>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</si>
  <si>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</si>
  <si>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</si>
  <si>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</si>
  <si>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</si>
  <si>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</si>
  <si>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</si>
  <si>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</si>
  <si>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</si>
  <si>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</si>
  <si>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</si>
  <si>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</si>
  <si>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</si>
  <si>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</si>
  <si>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</si>
  <si>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</si>
  <si>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</si>
  <si>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</si>
  <si>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</si>
  <si>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</si>
  <si>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</si>
  <si>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</si>
  <si>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</si>
  <si>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</si>
  <si>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</si>
  <si>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</si>
  <si>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</si>
  <si>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</si>
  <si>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</si>
  <si>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</si>
  <si>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</si>
  <si>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</si>
  <si>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</si>
  <si>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</si>
  <si>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</si>
  <si>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</si>
  <si>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</si>
  <si>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</si>
  <si>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</si>
  <si>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</si>
  <si>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</si>
  <si>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</si>
  <si>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</si>
  <si>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</si>
  <si>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</si>
  <si>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</si>
  <si>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</si>
  <si>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</si>
  <si>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</si>
  <si>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</si>
  <si>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</si>
  <si>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</si>
  <si>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</si>
  <si>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</si>
  <si>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</si>
  <si>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</si>
  <si>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</si>
  <si>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</si>
  <si>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</si>
  <si>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</si>
  <si>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</si>
  <si>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</si>
  <si>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</si>
  <si>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</si>
  <si>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</si>
  <si>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</si>
  <si>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</si>
  <si>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</si>
  <si>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</si>
  <si>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</si>
  <si>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</si>
  <si>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</si>
  <si>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</si>
  <si>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</si>
  <si>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</si>
  <si>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</si>
  <si>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</si>
  <si>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</si>
  <si>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</si>
  <si>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</si>
  <si>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</si>
  <si>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</si>
  <si>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</si>
  <si>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</si>
  <si>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</si>
  <si>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</si>
  <si>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</si>
  <si>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</si>
  <si>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</si>
  <si>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</si>
  <si>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</si>
  <si>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</si>
  <si>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</si>
  <si>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</si>
  <si>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</si>
  <si>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</si>
  <si>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</si>
  <si>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</si>
  <si>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</si>
  <si>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</si>
  <si>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</si>
  <si>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</si>
  <si>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</si>
  <si>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</si>
  <si>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</si>
  <si>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</si>
  <si>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</si>
  <si>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</si>
  <si>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</si>
  <si>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</si>
  <si>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</si>
  <si>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</si>
  <si>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</si>
  <si>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</si>
  <si>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</si>
  <si>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</si>
  <si>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</si>
  <si>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</si>
  <si>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</si>
  <si>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</si>
  <si>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</si>
  <si>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</si>
  <si>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</si>
  <si>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</si>
  <si>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</si>
  <si>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</si>
  <si>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</si>
  <si>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</si>
  <si>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</si>
  <si>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</si>
  <si>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</si>
  <si>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</si>
  <si>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</si>
  <si>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</si>
  <si>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</si>
  <si>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</si>
  <si>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</si>
  <si>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</si>
  <si>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</si>
  <si>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</si>
  <si>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</si>
  <si>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</si>
  <si>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</si>
  <si>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</si>
  <si>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</si>
  <si>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</si>
  <si>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</si>
  <si>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</si>
  <si>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</si>
  <si>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</si>
  <si>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</si>
  <si>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</si>
  <si>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</si>
  <si>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</si>
  <si>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</si>
  <si>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</si>
  <si>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</si>
  <si>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</si>
  <si>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</si>
  <si>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</si>
  <si>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</si>
  <si>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</si>
  <si>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</si>
  <si>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</si>
  <si>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</si>
  <si>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</si>
  <si>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</si>
  <si>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</si>
  <si>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</si>
  <si>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</si>
  <si>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</si>
  <si>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</si>
  <si>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</si>
  <si>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</si>
  <si>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</si>
  <si>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</si>
  <si>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</si>
  <si>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</si>
  <si>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</si>
  <si>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</si>
  <si>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</si>
  <si>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</si>
  <si>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</si>
  <si>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</si>
  <si>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</si>
  <si>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</si>
  <si>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</si>
  <si>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</si>
  <si>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</si>
  <si>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</si>
  <si>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</si>
  <si>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</si>
  <si>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</si>
  <si>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</si>
  <si>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</si>
  <si>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</si>
  <si>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</si>
  <si>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</si>
  <si>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</si>
  <si>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</si>
  <si>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</si>
  <si>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</si>
  <si>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</si>
  <si>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</si>
  <si>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</si>
  <si>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</si>
  <si>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</si>
  <si>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</si>
  <si>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</si>
  <si>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</si>
  <si>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</si>
  <si>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</si>
  <si>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</si>
  <si>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</si>
  <si>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</si>
  <si>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</si>
  <si>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</si>
  <si>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</si>
  <si>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</si>
  <si>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</si>
  <si>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</si>
  <si>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</si>
  <si>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</si>
  <si>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</si>
  <si>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</si>
  <si>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</si>
  <si>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</si>
  <si>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</si>
  <si>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</si>
  <si>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</si>
  <si>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</si>
  <si>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</si>
  <si>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</si>
  <si>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</si>
  <si>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</si>
  <si>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</si>
  <si>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</si>
  <si>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</si>
  <si>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</si>
  <si>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</si>
  <si>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</si>
  <si>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</si>
  <si>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</si>
  <si>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</si>
  <si>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</si>
  <si>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</si>
  <si>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</si>
  <si>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</si>
  <si>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</si>
  <si>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</si>
  <si>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</si>
  <si>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</si>
  <si>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</si>
  <si>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</si>
  <si>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</si>
  <si>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</si>
  <si>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</si>
  <si>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</si>
  <si>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</si>
  <si>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</si>
  <si>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</si>
  <si>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</si>
  <si>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</si>
  <si>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</si>
  <si>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</si>
  <si>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</si>
  <si>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</si>
  <si>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</si>
  <si>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</si>
  <si>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</si>
  <si>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</si>
  <si>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</si>
  <si>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</si>
  <si>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</si>
  <si>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</si>
  <si>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</si>
  <si>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</si>
  <si>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</si>
  <si>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</si>
  <si>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</si>
  <si>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</si>
  <si>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</si>
  <si>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</si>
  <si>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</si>
  <si>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</si>
  <si>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</si>
  <si>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</si>
  <si>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</si>
  <si>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</si>
  <si>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</si>
  <si>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</si>
  <si>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</si>
  <si>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</si>
  <si>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</si>
  <si>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</si>
  <si>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</si>
  <si>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</si>
  <si>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</si>
  <si>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</si>
  <si>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</si>
  <si>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</si>
  <si>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</si>
  <si>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</si>
  <si>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</si>
  <si>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</si>
  <si>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</si>
  <si>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</si>
  <si>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</si>
  <si>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</si>
  <si>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</si>
  <si>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</si>
  <si>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</si>
  <si>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</si>
  <si>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</si>
  <si>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</si>
  <si>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</si>
  <si>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</si>
  <si>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</si>
  <si>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</si>
  <si>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</si>
  <si>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</si>
  <si>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</si>
  <si>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</si>
  <si>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</si>
  <si>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</si>
  <si>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</si>
  <si>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</si>
  <si>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</si>
  <si>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</si>
  <si>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</si>
  <si>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</si>
  <si>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</si>
  <si>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</si>
  <si>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</si>
  <si>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</si>
  <si>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</si>
  <si>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</si>
  <si>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</si>
  <si>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</si>
  <si>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</si>
  <si>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</si>
  <si>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</si>
  <si>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</si>
  <si>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</si>
  <si>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</si>
  <si>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</si>
  <si>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</si>
  <si>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</si>
  <si>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</si>
  <si>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</si>
  <si>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</si>
  <si>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</si>
  <si>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</si>
  <si>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</si>
  <si>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</si>
  <si>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</si>
  <si>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</si>
  <si>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</si>
  <si>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</si>
  <si>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</si>
  <si>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</si>
  <si>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</si>
  <si>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</si>
  <si>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</si>
  <si>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</si>
  <si>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</si>
  <si>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</si>
  <si>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</si>
  <si>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</si>
  <si>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</si>
  <si>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</si>
  <si>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</si>
  <si>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</si>
  <si>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</si>
  <si>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</si>
  <si>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</si>
  <si>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</si>
  <si>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</si>
  <si>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</si>
  <si>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</si>
  <si>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</si>
  <si>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</si>
  <si>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</si>
  <si>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</si>
  <si>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</si>
  <si>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</si>
  <si>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</si>
  <si>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</si>
  <si>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</si>
  <si>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</si>
  <si>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</si>
  <si>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</si>
  <si>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</si>
  <si>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</si>
  <si>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</si>
  <si>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</si>
  <si>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</si>
  <si>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</si>
  <si>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</si>
  <si>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</si>
  <si>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</si>
  <si>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</si>
  <si>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</si>
  <si>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</si>
  <si>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</si>
  <si>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</si>
  <si>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</si>
  <si>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</si>
  <si>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</si>
  <si>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</si>
  <si>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</si>
  <si>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</si>
  <si>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</si>
  <si>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</si>
  <si>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</si>
  <si>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</si>
  <si>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</si>
  <si>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</si>
  <si>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</si>
  <si>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</si>
  <si>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</si>
  <si>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</si>
  <si>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</si>
  <si>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</si>
  <si>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</si>
  <si>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</si>
  <si>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</si>
  <si>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</si>
  <si>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</si>
  <si>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</si>
  <si>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</si>
  <si>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</si>
  <si>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</si>
  <si>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</si>
  <si>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</si>
  <si>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</si>
  <si>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</si>
  <si>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</si>
  <si>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</si>
  <si>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</si>
  <si>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</si>
  <si>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</si>
  <si>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</si>
  <si>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</si>
  <si>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</si>
  <si>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</si>
  <si>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</si>
  <si>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</si>
  <si>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</si>
  <si>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</si>
  <si>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</si>
  <si>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</si>
  <si>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</si>
  <si>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 xml:space="preserve"> Municipality of Veliko Tarnovo </t>
  </si>
  <si>
    <t>RP 16.1+16.2 ROBG 383 1.1 INTERREG VA ROBG</t>
  </si>
  <si>
    <t>RP 13.3 ROBG 134  5.1  63572 INTERREG VA ROBG</t>
  </si>
  <si>
    <t xml:space="preserve">RP 17.1+18.1 ROBG 833 AT 6 14524 INTERREG VA ROBG </t>
  </si>
  <si>
    <t>RP 17.3 ROBG 425 1.1  INTERREG VA ROBG</t>
  </si>
  <si>
    <t>RP 18.1 ROBG 440 1.1 CTR 42943 INTERREG VA ROBG</t>
  </si>
  <si>
    <t>RP 11.1 ROBG 827  6  INTERREG VA ROBG</t>
  </si>
  <si>
    <t>RP 19.1 ROBG 478 1.2 INTERREG V A ROBG</t>
  </si>
  <si>
    <t>RP 20.2 corectiva ROBG 244  3.1 92995 INTERREG VA ROBG</t>
  </si>
  <si>
    <t>RP 17.3 ROBG 522 1 2 INTERREG V A ROBG</t>
  </si>
  <si>
    <t>RP 13.1 ROBG 409 3 1 CTR 97107  INTERREG V A ROBG</t>
  </si>
  <si>
    <t>RP 17 1 18 1 ROBG 833 INTERREGVAROBG COFIN 582202 OG22 2002a1aln2</t>
  </si>
  <si>
    <t>RP 17 3 ROBG 522 INTERREGVAROBG COFIN 582201 2022OG22 2002a1aln2</t>
  </si>
  <si>
    <t>RP 17 3 ROBG 425 INTERREGVAROBG COFIN 5821 2022OG22 2002a1aln2</t>
  </si>
  <si>
    <t>RP 16 1 AM ROBG 829 AT INTERREG V A ROBG</t>
  </si>
  <si>
    <t>BUGETUL DE STAT</t>
  </si>
  <si>
    <t>Alte ven dif fav curs val CR16.1 ROBG-829/AT INTERREGVAROBG FEDR</t>
  </si>
  <si>
    <t>RP 23.1 ROBG 408 44540 1.1  INTERREG VA ROBG</t>
  </si>
  <si>
    <t>RP 13.2 ROBG 409 3 1 CTR 97107  INTERREG V A ROBG</t>
  </si>
  <si>
    <t xml:space="preserve">RP 12.3 ROBG 195 3.1 INTERREG VA ROBG </t>
  </si>
  <si>
    <t>RP 12 3 ROBG 195 INTERREGVAROBG COFIN 5821 OG22 2002a1aln2</t>
  </si>
  <si>
    <t>RP 20.1 ROBG 528 2 1 INTERREG VA ROBG</t>
  </si>
  <si>
    <t xml:space="preserve">RP 7.4F CORR ROBG 259 5.1 INTERREG VA ROBG </t>
  </si>
  <si>
    <t>RP 18.2 ROBG 306 1.1  INTERREG VA ROBG</t>
  </si>
  <si>
    <t>RP 17 1 AM ROBG 829 AT INTERREG V A ROBG</t>
  </si>
  <si>
    <t>RP 17 1 RECTIF 1 DIF NEFAV INTERREGVAROBG829 COFIN5823 OG22 2002a1aln2</t>
  </si>
  <si>
    <t>COMPLEX MUZ ST NAT CT</t>
  </si>
  <si>
    <t>RP 20 1 ROBG 528 INTERREGVAROBG COFIN 582201 2022OG22 2002a1aln2</t>
  </si>
  <si>
    <t>RP 18 2 ROBG 306 INTERREGVAROBG COFIN 5821 OG22 2002a1aln2</t>
  </si>
  <si>
    <t xml:space="preserve">Total </t>
  </si>
  <si>
    <t>RP 19.2 ROBG 478 1.2 INTERREG V A ROBG</t>
  </si>
  <si>
    <t>RP 15.2F ROBG 415  3.1 INTERREG VA ROBG</t>
  </si>
  <si>
    <t xml:space="preserve">RP 19.1+20.1 ROBG 833 AT 6 14524 INTERREG VA ROBG </t>
  </si>
  <si>
    <t>RP 14.1 ROBG 134  5.1  63572 INTERREG VA ROBG</t>
  </si>
  <si>
    <t>RP 19 1 20 1 ROBG 833 INTERREGVAROBG COFIN 582202 OG22 2002a1aln2</t>
  </si>
  <si>
    <t xml:space="preserve"> RP 21.2 ROBG 407 2.1  INTERREG VA ROBG </t>
  </si>
  <si>
    <t>RP 21.2 ROBG 568 2.1 CTR 99127  INTERREG VA ROBG</t>
  </si>
  <si>
    <t>ROBG568</t>
  </si>
  <si>
    <t>RP 22.1 ROBG 375 1.1 74486  INTERREG VA ROBG</t>
  </si>
  <si>
    <t>RP 22 1 ROBG 375 INTERREGVAROBG COFIN 5821 2023OG22 2002a1aln2</t>
  </si>
  <si>
    <t>RP 21.1 ROBG 244 3.1 92995 INTERREG VA ROBG</t>
  </si>
  <si>
    <t>ROBG244</t>
  </si>
  <si>
    <t>RP 20.2 ROBG 491 2.1 CTR 87283 INTERREG VA ROBG</t>
  </si>
  <si>
    <t>ROBG491</t>
  </si>
  <si>
    <t>RP 19.3+19.4 ROBG 478 1.2 INTERREG V A ROBG</t>
  </si>
  <si>
    <t>RP 16.3 ROBG 383 1.1 INTERREG VA ROBG</t>
  </si>
  <si>
    <t>ROBG383</t>
  </si>
  <si>
    <t>RP 21 1 ROBG 568 2.1 CTR 99127  INTERREG VA ROBG</t>
  </si>
  <si>
    <t>RP 17.1F ROBG 378 2 1  INTERREG VA ROBG</t>
  </si>
  <si>
    <t>REGIA NAT A PADURILOR ROMSILVA RA</t>
  </si>
  <si>
    <t>RP 17 1 F ROBG 378 INTERREGVAROBG COFIN 582201 OG22 2002a1aln2</t>
  </si>
  <si>
    <t>RP 16 3 ROBG 383 INTERREGVAROBG COFIN 5821 2023OG22 2002a1aln2</t>
  </si>
  <si>
    <t xml:space="preserve">UAT ORAS CALARASI 
</t>
  </si>
  <si>
    <t>RP 20 2 ROBG 491 INTERREGVAROBG COFIN 5821 2023OG22 2002a1aln2</t>
  </si>
  <si>
    <t xml:space="preserve">UAT JUDETUL OLT 
</t>
  </si>
  <si>
    <t>RP 21 1 ROBG 244 INTERREGVAROBG COFIN 5821 2023OG22 2002a1aln2</t>
  </si>
  <si>
    <t>RP 22.1 ROBG 397  2.1 INTERREG VA ROBG</t>
  </si>
  <si>
    <t>RP 20.2 ROBG 528 2 1 INTERREG VA ROBG</t>
  </si>
  <si>
    <t>UAT Oraș Ovidiu</t>
  </si>
  <si>
    <t>Suma virata in plus ROBG 393 (cf Dec № 12160 din 07.12.2023 a Bulgarian Supreme Administrative Court</t>
  </si>
  <si>
    <t>RP 17.2+18.2 ROBG 440 1.1 CTR 42943 INTERREG VA ROBG</t>
  </si>
  <si>
    <t>ROBG 440</t>
  </si>
  <si>
    <t xml:space="preserve">RP 12.1 ROBG 138 1.1  CTR 149165  INTERREG VA RO BG </t>
  </si>
  <si>
    <t xml:space="preserve"> UAT ORAS HARSOVA </t>
  </si>
  <si>
    <t xml:space="preserve"> RP 15.1 ROBG 134  5.1  63572 INTERREG VA ROBG </t>
  </si>
  <si>
    <t>RP 21.1 ROBG 491 2.1 CTR 87283 INTERREG VA ROBG</t>
  </si>
  <si>
    <t>RP 21.1 ROBG 442 1.1 92993 INTERREG VA ROBG</t>
  </si>
  <si>
    <t>RP 14.1+14.2 ROBG 409 3 1 CTR 97107  INTERREG V A ROBG</t>
  </si>
  <si>
    <t>RP 12 1 ROBG 138 INTERREGVAROBG COFIN 5821 2023OG22 2002a1aln2</t>
  </si>
  <si>
    <t>Mircea cel Batran Nat College</t>
  </si>
  <si>
    <t>RP 20 2 ROBG 528 INTERREGVAROBG COFIN 5821 2023OG22 2002a1aln2</t>
  </si>
  <si>
    <t>RP 15 1 ROBG 134 INTERREGVAROBG COFIN 582201 2023OG22 2002a1aln2</t>
  </si>
  <si>
    <t>COMPLEX MUZEAL ST NAT CT</t>
  </si>
  <si>
    <t>RP 20 2 ROBG 528 INTERREGVAROBG COFIN 582201 2023OG22 2002a1aln2</t>
  </si>
  <si>
    <t>RP 22.1 ROBG 442 1.1 92993 INTERREG VA ROBG</t>
  </si>
  <si>
    <t xml:space="preserve">RP 13.1 ROBG 195 3.1 INTERREG VA ROBG </t>
  </si>
  <si>
    <t>ROBG 195</t>
  </si>
  <si>
    <t>UAT Judetul Calarasi</t>
  </si>
  <si>
    <t>RP 21. ROBG 491 2 1 INTERREGVAROBG COFIN 5821 2023OG22 2002a1aln2</t>
  </si>
  <si>
    <t>RP 20.3 ROBG 528 2 1 INTERREG VA ROBG</t>
  </si>
  <si>
    <t>RP 20.1 ROBG 478 1.2 INTERREG V A ROBG</t>
  </si>
  <si>
    <t>Agency Reg Development and Business Center Vidin</t>
  </si>
  <si>
    <t>RP 12 F ROBG 01 (15.1.1.006)/1.1 ctr 9357/2016 7b INTERREG V A ROBG</t>
  </si>
  <si>
    <t>ROBG 1</t>
  </si>
  <si>
    <t>INTERREG V-A ROBG 2014-2021</t>
  </si>
  <si>
    <t>INTERREG V-A ROBG 2014-2024</t>
  </si>
  <si>
    <t>RP 13.1+13.2 ROBG 135  3.1 CTR 42943 INTERREG VA ROBG</t>
  </si>
  <si>
    <t>ROBG 135</t>
  </si>
  <si>
    <t>RP 19.1, 20.1 ROBG 832/INTERREGVAROBG COFIN 582202 OG22/2002a1aln2</t>
  </si>
  <si>
    <t>Patronatul Loc al IMM Calafat</t>
  </si>
  <si>
    <t>RP 12 F ROBG 1 AP1 7b INTERREGVAROBG COFIN 582202 OG22 2002a1aln2</t>
  </si>
  <si>
    <t>ROBG1</t>
  </si>
  <si>
    <t>ARIES Oltenia</t>
  </si>
  <si>
    <t>RP 17 1 ROBG 383 INTERREGVAROBG COFIN 5821 2023OG22 2002a1aln2</t>
  </si>
  <si>
    <t>RP 14 1 14 2 ROBG 409 INTERREGVAROBG COFIN 5821 2023OG22 2002a1aln2</t>
  </si>
  <si>
    <t>Ac Navala Mircea cel Batran CT</t>
  </si>
  <si>
    <t>RP 20 3 RoBg528 INTERREGVAROBG COFIN 582201 2023OG22 2002a1aln2</t>
  </si>
  <si>
    <t>ROBG- 409</t>
  </si>
  <si>
    <t>PLATA RP 15.1 ROBG 427 3.1 68409  INTERREG VA ROBG</t>
  </si>
  <si>
    <t>RP 22.2 ROBG 397 2.1 INTERREG VA RO</t>
  </si>
  <si>
    <t>RP 18.4,18.5 ROBG 440 1.1 CTR 42943 INTERREG VA ROBG</t>
  </si>
  <si>
    <t>RP 22 1 ROBG 442 INTERREGVAROBG COFIN 5821 OG22 2002a1aln2</t>
  </si>
  <si>
    <t>RP 19.5 ROBG 478 1.2 INTERREG V A ROBG</t>
  </si>
  <si>
    <t>PLATA RP 17.2, 17.3 F ROBG 378 2 1  INTERREG VA ROBG</t>
  </si>
  <si>
    <t>RP 14.2 ROBG 134  5.1  63572 INTERREG VA ROBG</t>
  </si>
  <si>
    <t>RP 22 1 ROBG 407 INTERREGVAROBG COFIN 5821 2023OG22 2002a1aln2</t>
  </si>
  <si>
    <t>RP 14.3 ROBG 409 3 1 CTR 97107  INTERREG V A ROBG</t>
  </si>
  <si>
    <t>RP 25 1 26 1 ROBG 833 INTERREGVAROBG COFIN 582202 OG22 2002a1aln2</t>
  </si>
  <si>
    <t>ROBG833</t>
  </si>
  <si>
    <t>RP 12 5 ROBG 195 INTERREGVAROBG COFIN 5821 2023OG22 2002a1aln2</t>
  </si>
  <si>
    <t>ROBG195</t>
  </si>
  <si>
    <t>RP 21 1 22 1 ROBG 832 INTERREGVAROBG COFIN 582202 OG22 2002a1aln2</t>
  </si>
  <si>
    <t>UAT COMUNA MOTATEI</t>
  </si>
  <si>
    <t>RP 21 3 ROBG 568 INTERREGVAROBG COFIN 5821 2023OG22 2002a1aln2</t>
  </si>
  <si>
    <t>Motatei Parish</t>
  </si>
  <si>
    <t>RP 21 3 ROBG 568 INTERREGVAROBG COFIN 582202 OG22 2002a1aln2</t>
  </si>
  <si>
    <t>RP 22 1 ROBG 481 INTERREGVAROBG COFIN 5821 2023OG22 2002a1aln2</t>
  </si>
  <si>
    <t>RP 17.2 ROBG 383 1.1 INTERREG VA ROBG</t>
  </si>
  <si>
    <t>UAT JUDETUL OLT</t>
  </si>
  <si>
    <t>RP 22.1F ROBG 244 3.1 92995 INTERREG VA ROBG</t>
  </si>
  <si>
    <t>RP 22 1 F ROBG 244 INTERREGVAROBG COFIN 5821 2023OG22 2002a1aln2</t>
  </si>
  <si>
    <t>RP 17.3 ROBG 383 1.1 INTERREG VA ROBG</t>
  </si>
  <si>
    <t>RP 17.4 F CORECTIV ROBG 378 2 1  INTERREG VA ROBG</t>
  </si>
  <si>
    <t>RP 19 2F ROBG 511 INTERREGVAROBG COFIN 5821 2023OG22 2002a1aln2</t>
  </si>
  <si>
    <t>RP 23 2 ROBG 408 INTERREGVAROBG COFIN 5821 2023OG22 2002a1aln2</t>
  </si>
  <si>
    <t>ROBG408</t>
  </si>
  <si>
    <t xml:space="preserve">RP 15.1 FINAL ROBG 390 1 1 INTERREG VA ROBG </t>
  </si>
  <si>
    <t>ROBG-390</t>
  </si>
  <si>
    <t>RP 21.4 FINAL ROBG 568 2.1 CTR 99127  INTERREG VA ROBG</t>
  </si>
  <si>
    <t>ROBG 568</t>
  </si>
  <si>
    <t>RP 17.5 F CORR ROBG 522 1 2 INTERREG V A ROBG</t>
  </si>
  <si>
    <t>RP 15 1 F ROBG 390 INTERREGVAROBG COFIN 5821 2023OG22 2002a1aln2</t>
  </si>
  <si>
    <t>RP 26 1 F ROBG 832 INTERREGVAROBG COFIN 582202 OG22 2002a1aln2</t>
  </si>
  <si>
    <t>RP 23 1 24 1 25 1 ROBG 832 INTERREGVAROBG COFIN 582202 OG22 2002a1aln</t>
  </si>
  <si>
    <t>RP 33.1, 34.1 ROBG833 AT INTERREG VA ROBG</t>
  </si>
  <si>
    <t xml:space="preserve"> UAT JUD GIUTGIU </t>
  </si>
  <si>
    <t>RP 15.2F ROBG 427 3.1 68409  INTERREG VA ROBG</t>
  </si>
  <si>
    <t>RP 14 1 F ROBG 510 1.1 CTR 45764  INTERREG V A ROBG</t>
  </si>
  <si>
    <t>RP 15.2 F COR ROBG 439 1 1 INTERREG V A ROBG</t>
  </si>
  <si>
    <t>RP 33 1 34 1 ROBG 833 INTERREGVAROBG COFIN 582202 OG22 2002a1aln2</t>
  </si>
  <si>
    <t>RP 31 1 32 1 ROBG 833 INTERREGVAROBG COFIN 582202 OG22 2002a1aln2</t>
  </si>
  <si>
    <t>RP 29 1 30 1 ROBG 833 INTERREGVAROBG COFIN 582202 OG22 2002a1aln2</t>
  </si>
  <si>
    <t>RP 35.1F ROBG833 AT INTERREG VA ROBG</t>
  </si>
  <si>
    <t>RP 18.1F AM ROBG 829 AT INTERREG V A ROBG</t>
  </si>
  <si>
    <t>UAT MUN MANGALIA</t>
  </si>
  <si>
    <t>RP 14 1 ROBG 510 INTERREGVAROBG COFIN 5821 2023OG22 2002a1aln2</t>
  </si>
  <si>
    <t>RP 21.5 FINAL CORR ROBG 568 2.1 CTR 99127  INTERREG VA ROBG</t>
  </si>
  <si>
    <t>RP final 35 1 ROBG 833 INTERREGVAROBG COFIN 582202 OG22 2002a1aln2</t>
  </si>
  <si>
    <t>RP final 15 2 ROBG 128 INTERREGVAROBG COFIN 5821 2023OG22 2002a1aln2</t>
  </si>
  <si>
    <t>RP 12.4 CORR F ROBG 422  2.1 INTERREG V-A RO-BG</t>
  </si>
  <si>
    <t xml:space="preserve">RP 7.5F CORR ROBG 259 5.1 INTERREG VA ROBG </t>
  </si>
  <si>
    <t>ROBG 259</t>
  </si>
  <si>
    <t>RP 11.1 F CORR ROBG-1 1.1 INTERREG VA ROBG</t>
  </si>
  <si>
    <t>ROBG-1</t>
  </si>
  <si>
    <t>RP 15.2 FINAL ROBG 128 2 1 INTERREG VA ROBG</t>
  </si>
  <si>
    <t>ROBG 128</t>
  </si>
  <si>
    <t xml:space="preserve">RP 12.6 CORR ROBG 195 3.1 INTERREG VA ROBG </t>
  </si>
  <si>
    <t>RP 4.4F CORR ROBG 256 5.1  142004 INTERREG V A ROBG</t>
  </si>
  <si>
    <t>UAT Judetul Giurgiu</t>
  </si>
  <si>
    <t>RP 22.3 CORR ROBG 442 1.1 92993 INTERREG VA ROBG</t>
  </si>
  <si>
    <t>UAT Municipiul Medgidia</t>
  </si>
  <si>
    <t>RP 15.5F CORR ROBG 439 1 1 INTERREG V A ROBG</t>
  </si>
  <si>
    <t>RP 16.4F CORR ROBG 302  2.1 144964 INTERREG VA ROBG</t>
  </si>
  <si>
    <t>RP 22.2F ROBG 375 1.1 74486  INTERREG VA ROBG</t>
  </si>
  <si>
    <t>RP 12.2F ROBG130 1.2 INTERREG VA ROBG</t>
  </si>
  <si>
    <t>ROBG - 130</t>
  </si>
  <si>
    <t xml:space="preserve">RP 12.3 F CORR ROBG 138 1.1 INTERREG VA RO BG </t>
  </si>
  <si>
    <t xml:space="preserve">RP 12.4 F CORR ROBG 138 1.1 INTERREG VA RO BG </t>
  </si>
  <si>
    <t xml:space="preserve">RP 11.1 F CORR ROBG 132 1.1 INTERREG VA RO BG </t>
  </si>
  <si>
    <t>RP 22.4 F CORR ROBG 442 1.1 92993 INTERREG VA ROBG</t>
  </si>
  <si>
    <t>RP 14.5 FCORR BIS ROBG 409 3 1 CTR 97107  INTERREG V A ROBG</t>
  </si>
  <si>
    <t>RP 18.4 FINAL CORRECTIV ROBG 306 1.1  INTERREG VA ROBG</t>
  </si>
  <si>
    <t xml:space="preserve">RP 12.5 F CORR ROBG 138 1.1 INTERREG VA RO BG </t>
  </si>
  <si>
    <t>RP 23.4 F ROBG 408 44540 1.1  INTERREG VA ROBG</t>
  </si>
  <si>
    <t>RP 16.5 F COR ROBG 456  2.1 INTERREG V-A RO-BG</t>
  </si>
  <si>
    <t>RP 15.2F COR ROBG 427 3.1 68409  INTERREG VA ROBG</t>
  </si>
  <si>
    <t>RP 16.3F COR ROBG 456  2.1 INTERREG V-A RO-BG</t>
  </si>
  <si>
    <t>RP 4.6F CORR ROBG 256 5.1 142004 INTERREG V A ROBG</t>
  </si>
  <si>
    <t xml:space="preserve">RP F CORECTIV ROBG 195 3.1 INTERREG VA ROBG </t>
  </si>
  <si>
    <t>RP 15.2 CORECTIV FINAL ROBG 128 2 1 INTERREG VA ROBG</t>
  </si>
  <si>
    <t>RP 18.6 CORECTIV ROBG 440 1.1 CTR 42943 INTERREG VA ROBG</t>
  </si>
  <si>
    <t>UAT Roșiorii de Vede</t>
  </si>
  <si>
    <t>Restituire suma cf adr 195850/2024ROBG 419 INTERREG VA ROBG</t>
  </si>
  <si>
    <t>ROBG 419</t>
  </si>
  <si>
    <t>Restituire suma ROBG419 INTERREGVAROBG OG22 2002a1aln2</t>
  </si>
  <si>
    <t>RP 14.5 F CORR BIS 2 ROBG409 3.1 INTERREG VA ROBG</t>
  </si>
  <si>
    <t>PLATA RP 20.2 FCORR  ROBG 432 1.1 INTERREG VA ROBG 2014 2020</t>
  </si>
  <si>
    <t>UAT COMUNA ROSETI</t>
  </si>
  <si>
    <t>RP1 F Dec 1721/2023MIS 321/ROBG COFIN 5623 2023OG22/2002a1aln2</t>
  </si>
  <si>
    <t>ROBG 321</t>
  </si>
  <si>
    <t>263 046 75</t>
  </si>
  <si>
    <t>RP 15.5 F CORR ROBG 471  2.1  INTERREG VA ROBG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</si>
</sst>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  <scheme val="minor"/>
    </font>
    <font>
      <sz val="11"/>
      <color indexed="8"/>
      <name val="Trebuchet MS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34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43" fontId="5" fillId="3" borderId="2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3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43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43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43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165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1" fontId="20" fillId="3" borderId="2" xfId="0" applyNumberFormat="1" applyFont="1" applyFill="1" applyBorder="1" applyAlignment="1">
      <alignment horizontal="left" vertical="center" wrapText="1"/>
    </xf>
    <xf numFmtId="4" fontId="20" fillId="3" borderId="2" xfId="12485" applyNumberFormat="1" applyFont="1" applyFill="1" applyBorder="1" applyAlignment="1">
      <alignment horizontal="right" vertical="center"/>
    </xf>
    <xf numFmtId="1" fontId="20" fillId="3" borderId="2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4" fontId="12" fillId="3" borderId="9" xfId="12485" applyNumberFormat="1" applyFont="1" applyFill="1" applyBorder="1" applyAlignment="1">
      <alignment horizontal="right" vertical="center"/>
    </xf>
    <xf numFmtId="49" fontId="12" fillId="3" borderId="8" xfId="2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4" fillId="7" borderId="2" xfId="0" applyNumberFormat="1" applyFont="1" applyFill="1" applyBorder="1" applyAlignment="1">
      <alignment horizontal="left" vertical="center" wrapText="1"/>
    </xf>
    <xf numFmtId="44" fontId="44" fillId="7" borderId="2" xfId="12486" applyFont="1" applyFill="1" applyBorder="1" applyAlignment="1">
      <alignment horizontal="left" vertical="center" wrapText="1"/>
    </xf>
    <xf numFmtId="4" fontId="44" fillId="7" borderId="2" xfId="12485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44" fontId="14" fillId="7" borderId="2" xfId="12486" applyFont="1" applyFill="1" applyBorder="1" applyAlignment="1">
      <alignment horizontal="left" vertical="center" wrapText="1"/>
    </xf>
    <xf numFmtId="4" fontId="14" fillId="7" borderId="2" xfId="12485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168" fontId="12" fillId="3" borderId="1" xfId="4582" applyFont="1" applyFill="1" applyBorder="1" applyAlignment="1">
      <alignment horizontal="left" vertical="center" wrapText="1"/>
    </xf>
    <xf numFmtId="4" fontId="12" fillId="3" borderId="1" xfId="12485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left" vertical="center" wrapText="1"/>
    </xf>
    <xf numFmtId="0" fontId="14" fillId="3" borderId="12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8" fontId="12" fillId="0" borderId="2" xfId="4582" applyFont="1" applyFill="1" applyBorder="1" applyAlignment="1">
      <alignment horizontal="left" vertical="center" wrapText="1"/>
    </xf>
    <xf numFmtId="4" fontId="12" fillId="0" borderId="2" xfId="12485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3" borderId="9" xfId="2" applyNumberFormat="1" applyFont="1" applyFill="1" applyBorder="1" applyAlignment="1">
      <alignment horizontal="right" vertical="center" wrapText="1"/>
    </xf>
    <xf numFmtId="4" fontId="37" fillId="0" borderId="2" xfId="0" applyNumberFormat="1" applyFont="1" applyBorder="1"/>
    <xf numFmtId="0" fontId="48" fillId="0" borderId="0" xfId="0" applyFont="1"/>
    <xf numFmtId="0" fontId="49" fillId="0" borderId="0" xfId="0" applyFont="1"/>
    <xf numFmtId="167" fontId="35" fillId="3" borderId="1" xfId="0" applyNumberFormat="1" applyFont="1" applyFill="1" applyBorder="1" applyAlignment="1">
      <alignment horizontal="center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0" fontId="29" fillId="0" borderId="0" xfId="0" applyFont="1"/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externalLink" Target="externalLinks/externalLink2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externalLink" Target="externalLinks/externalLink3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65" Type="http://schemas.openxmlformats.org/officeDocument/2006/relationships/worksheet" Target="worksheets/sheet265.xml"/><Relationship Id="rId281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worksheet" Target="worksheets/sheet276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calcChain" Target="calcChain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Desktop/Plati_PCTE%202014-2020_09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C7" t="str">
            <v>Tutrakan Municipality</v>
          </cell>
          <cell r="D7" t="str">
            <v xml:space="preserve">RP 17.4 COR F ROBG 332 3.1  INTERREG VA ROBG </v>
          </cell>
          <cell r="E7">
            <v>10201.44</v>
          </cell>
          <cell r="H7" t="str">
            <v>ROBG 332</v>
          </cell>
        </row>
        <row r="8">
          <cell r="C8" t="str">
            <v>Natural Science Museum Complex Constanta</v>
          </cell>
          <cell r="D8" t="str">
            <v>RP 20.4 F ROBG 528 2 1 INTERREG VA ROBG</v>
          </cell>
          <cell r="E8">
            <v>2493.9</v>
          </cell>
          <cell r="H8" t="str">
            <v>ROBG528</v>
          </cell>
        </row>
        <row r="9">
          <cell r="C9" t="str">
            <v>BRCT Calarasi</v>
          </cell>
          <cell r="D9" t="str">
            <v>RP 23.1, 24.1, 25.1 ROBG 832 6 INTERREG VA ROBG</v>
          </cell>
          <cell r="E9">
            <v>33671.08</v>
          </cell>
          <cell r="H9" t="str">
            <v>ROBG 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819" t="s">
        <v>55</v>
      </c>
      <c r="C3" s="819"/>
      <c r="D3" s="819"/>
      <c r="E3" s="819"/>
      <c r="F3" s="819"/>
      <c r="G3" s="819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821" t="s">
        <v>74</v>
      </c>
      <c r="B10" s="822"/>
      <c r="C10" s="823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819"/>
      <c r="D14" s="819"/>
      <c r="E14" s="819"/>
      <c r="F14" s="819"/>
      <c r="G14" s="819"/>
      <c r="H14" s="819"/>
      <c r="I14" s="819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9" t="s">
        <v>55</v>
      </c>
      <c r="D5" s="819"/>
      <c r="E5" s="819"/>
      <c r="F5" s="819"/>
      <c r="G5" s="819"/>
      <c r="H5" s="819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824" t="s">
        <v>74</v>
      </c>
      <c r="C14" s="825"/>
      <c r="D14" s="826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9" t="s">
        <v>55</v>
      </c>
      <c r="D5" s="819"/>
      <c r="E5" s="819"/>
      <c r="F5" s="819"/>
      <c r="G5" s="819"/>
      <c r="H5" s="819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824" t="s">
        <v>74</v>
      </c>
      <c r="C11" s="825"/>
      <c r="D11" s="826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9" t="s">
        <v>55</v>
      </c>
      <c r="D5" s="819"/>
      <c r="E5" s="819"/>
      <c r="F5" s="819"/>
      <c r="G5" s="819"/>
      <c r="H5" s="819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824" t="s">
        <v>74</v>
      </c>
      <c r="C13" s="825"/>
      <c r="D13" s="826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9" t="s">
        <v>55</v>
      </c>
      <c r="D5" s="819"/>
      <c r="E5" s="819"/>
      <c r="F5" s="819"/>
      <c r="G5" s="819"/>
      <c r="H5" s="819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824" t="s">
        <v>74</v>
      </c>
      <c r="C10" s="825"/>
      <c r="D10" s="826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9" t="s">
        <v>55</v>
      </c>
      <c r="D5" s="819"/>
      <c r="E5" s="819"/>
      <c r="F5" s="819"/>
      <c r="G5" s="819"/>
      <c r="H5" s="819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824" t="s">
        <v>74</v>
      </c>
      <c r="C11" s="825"/>
      <c r="D11" s="826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9" t="s">
        <v>55</v>
      </c>
      <c r="D5" s="819"/>
      <c r="E5" s="819"/>
      <c r="F5" s="819"/>
      <c r="G5" s="819"/>
      <c r="H5" s="819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824" t="s">
        <v>74</v>
      </c>
      <c r="C14" s="825"/>
      <c r="D14" s="826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819" t="s">
        <v>55</v>
      </c>
      <c r="D5" s="819"/>
      <c r="E5" s="819"/>
      <c r="F5" s="819"/>
      <c r="G5" s="819"/>
      <c r="H5" s="819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824" t="s">
        <v>74</v>
      </c>
      <c r="C24" s="825"/>
      <c r="D24" s="826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19" t="s">
        <v>55</v>
      </c>
      <c r="D5" s="819"/>
      <c r="E5" s="819"/>
      <c r="F5" s="819"/>
      <c r="G5" s="819"/>
      <c r="H5" s="819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824" t="s">
        <v>74</v>
      </c>
      <c r="C14" s="825"/>
      <c r="D14" s="826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821" t="s">
        <v>74</v>
      </c>
      <c r="B23" s="827"/>
      <c r="C23" s="827"/>
      <c r="D23" s="828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55</v>
      </c>
      <c r="C3" s="819"/>
      <c r="D3" s="819"/>
      <c r="E3" s="819"/>
      <c r="F3" s="819"/>
      <c r="G3" s="819"/>
      <c r="H3" s="819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821" t="s">
        <v>74</v>
      </c>
      <c r="B10" s="827"/>
      <c r="C10" s="827"/>
      <c r="D10" s="828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821" t="s">
        <v>74</v>
      </c>
      <c r="B15" s="822"/>
      <c r="C15" s="822"/>
      <c r="D15" s="823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820" t="s">
        <v>44</v>
      </c>
      <c r="B1" s="820"/>
      <c r="C1" s="820"/>
    </row>
    <row r="3" spans="1:13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821" t="s">
        <v>74</v>
      </c>
      <c r="B7" s="822"/>
      <c r="C7" s="822"/>
      <c r="D7" s="823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55</v>
      </c>
      <c r="C3" s="819"/>
      <c r="D3" s="819"/>
      <c r="E3" s="819"/>
      <c r="F3" s="819"/>
      <c r="G3" s="819"/>
      <c r="H3" s="819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821" t="s">
        <v>74</v>
      </c>
      <c r="B17" s="827"/>
      <c r="C17" s="827"/>
      <c r="D17" s="828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821" t="s">
        <v>74</v>
      </c>
      <c r="B23" s="827"/>
      <c r="C23" s="827"/>
      <c r="D23" s="828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829" t="s">
        <v>343</v>
      </c>
      <c r="B14" s="830"/>
      <c r="C14" s="830"/>
      <c r="D14" s="831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829" t="s">
        <v>343</v>
      </c>
      <c r="B13" s="830"/>
      <c r="C13" s="830"/>
      <c r="D13" s="831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829" t="s">
        <v>343</v>
      </c>
      <c r="B9" s="830"/>
      <c r="C9" s="830"/>
      <c r="D9" s="831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829" t="s">
        <v>343</v>
      </c>
      <c r="B7" s="830"/>
      <c r="C7" s="830"/>
      <c r="D7" s="831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832" t="s">
        <v>343</v>
      </c>
      <c r="B9" s="833"/>
      <c r="C9" s="833"/>
      <c r="D9" s="834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829" t="s">
        <v>343</v>
      </c>
      <c r="B12" s="830"/>
      <c r="C12" s="830"/>
      <c r="D12" s="831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829" t="s">
        <v>343</v>
      </c>
      <c r="B8" s="830"/>
      <c r="C8" s="830"/>
      <c r="D8" s="831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829" t="s">
        <v>343</v>
      </c>
      <c r="B8" s="830"/>
      <c r="C8" s="830"/>
      <c r="D8" s="831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829" t="s">
        <v>343</v>
      </c>
      <c r="B8" s="830"/>
      <c r="C8" s="830"/>
      <c r="D8" s="831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821" t="s">
        <v>74</v>
      </c>
      <c r="B15" s="827"/>
      <c r="C15" s="827"/>
      <c r="D15" s="828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821" t="s">
        <v>74</v>
      </c>
      <c r="B11" s="827"/>
      <c r="C11" s="827"/>
      <c r="D11" s="828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821" t="s">
        <v>74</v>
      </c>
      <c r="B9" s="827"/>
      <c r="C9" s="827"/>
      <c r="D9" s="828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821" t="s">
        <v>74</v>
      </c>
      <c r="B8" s="822"/>
      <c r="C8" s="822"/>
      <c r="D8" s="823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821" t="s">
        <v>74</v>
      </c>
      <c r="B8" s="827"/>
      <c r="C8" s="827"/>
      <c r="D8" s="828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821" t="s">
        <v>74</v>
      </c>
      <c r="B18" s="827"/>
      <c r="C18" s="827"/>
      <c r="D18" s="828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  <c r="H3" s="819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835" t="s">
        <v>74</v>
      </c>
      <c r="B9" s="836"/>
      <c r="C9" s="836"/>
      <c r="D9" s="837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821" t="s">
        <v>74</v>
      </c>
      <c r="B23" s="822"/>
      <c r="C23" s="822"/>
      <c r="D23" s="823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820" t="s">
        <v>44</v>
      </c>
      <c r="B1" s="820"/>
      <c r="C1" s="820"/>
    </row>
    <row r="3" spans="1:9" ht="16.5" customHeight="1" x14ac:dyDescent="0.3">
      <c r="B3" s="819" t="s">
        <v>45</v>
      </c>
      <c r="C3" s="819"/>
      <c r="D3" s="819"/>
      <c r="E3" s="819"/>
      <c r="F3" s="819"/>
      <c r="G3" s="819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838" t="s">
        <v>74</v>
      </c>
      <c r="B9" s="838"/>
      <c r="C9" s="838"/>
      <c r="D9" s="838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821" t="s">
        <v>74</v>
      </c>
      <c r="B13" s="822"/>
      <c r="C13" s="822"/>
      <c r="D13" s="823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821" t="s">
        <v>74</v>
      </c>
      <c r="B17" s="822"/>
      <c r="C17" s="822"/>
      <c r="D17" s="823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821" t="s">
        <v>74</v>
      </c>
      <c r="B15" s="822"/>
      <c r="C15" s="822"/>
      <c r="D15" s="823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821" t="s">
        <v>74</v>
      </c>
      <c r="B21" s="822"/>
      <c r="C21" s="822"/>
      <c r="D21" s="823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821" t="s">
        <v>74</v>
      </c>
      <c r="B14" s="822"/>
      <c r="C14" s="822"/>
      <c r="D14" s="823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821" t="s">
        <v>74</v>
      </c>
      <c r="B11" s="822"/>
      <c r="C11" s="822"/>
      <c r="D11" s="823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821" t="s">
        <v>74</v>
      </c>
      <c r="B12" s="822"/>
      <c r="C12" s="822"/>
      <c r="D12" s="823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821" t="s">
        <v>74</v>
      </c>
      <c r="B7" s="822"/>
      <c r="C7" s="822"/>
      <c r="D7" s="823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821" t="s">
        <v>74</v>
      </c>
      <c r="B11" s="822"/>
      <c r="C11" s="822"/>
      <c r="D11" s="823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821" t="s">
        <v>74</v>
      </c>
      <c r="B8" s="822"/>
      <c r="C8" s="822"/>
      <c r="D8" s="823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821" t="s">
        <v>74</v>
      </c>
      <c r="B12" s="822"/>
      <c r="C12" s="822"/>
      <c r="D12" s="823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821" t="s">
        <v>74</v>
      </c>
      <c r="B14" s="822"/>
      <c r="C14" s="822"/>
      <c r="D14" s="823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821" t="s">
        <v>74</v>
      </c>
      <c r="B14" s="822"/>
      <c r="C14" s="822"/>
      <c r="D14" s="823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821" t="s">
        <v>74</v>
      </c>
      <c r="B10" s="822"/>
      <c r="C10" s="822"/>
      <c r="D10" s="823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839" t="s">
        <v>44</v>
      </c>
      <c r="B1" s="839"/>
      <c r="C1" s="839"/>
    </row>
    <row r="3" spans="1:8" ht="16.5" customHeight="1" x14ac:dyDescent="0.35">
      <c r="B3" s="840" t="s">
        <v>45</v>
      </c>
      <c r="C3" s="840"/>
      <c r="D3" s="840"/>
      <c r="E3" s="840"/>
      <c r="F3" s="840"/>
      <c r="G3" s="840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841" t="s">
        <v>74</v>
      </c>
      <c r="B7" s="842"/>
      <c r="C7" s="842"/>
      <c r="D7" s="843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821" t="s">
        <v>74</v>
      </c>
      <c r="B9" s="822"/>
      <c r="C9" s="822"/>
      <c r="D9" s="823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821" t="s">
        <v>74</v>
      </c>
      <c r="B10" s="822"/>
      <c r="C10" s="822"/>
      <c r="D10" s="823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821" t="s">
        <v>74</v>
      </c>
      <c r="B7" s="822"/>
      <c r="C7" s="822"/>
      <c r="D7" s="823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821" t="s">
        <v>74</v>
      </c>
      <c r="B7" s="822"/>
      <c r="C7" s="822"/>
      <c r="D7" s="823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821" t="s">
        <v>74</v>
      </c>
      <c r="B15" s="822"/>
      <c r="C15" s="822"/>
      <c r="D15" s="823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821" t="s">
        <v>74</v>
      </c>
      <c r="B13" s="822"/>
      <c r="C13" s="822"/>
      <c r="D13" s="823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821" t="s">
        <v>74</v>
      </c>
      <c r="B10" s="822"/>
      <c r="C10" s="822"/>
      <c r="D10" s="823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821" t="s">
        <v>74</v>
      </c>
      <c r="B13" s="822"/>
      <c r="C13" s="822"/>
      <c r="D13" s="823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844" t="s">
        <v>74</v>
      </c>
      <c r="B12" s="845"/>
      <c r="C12" s="845"/>
      <c r="D12" s="846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820" t="s">
        <v>44</v>
      </c>
      <c r="B1" s="820"/>
      <c r="C1" s="820"/>
    </row>
    <row r="2" spans="1:14" ht="30" customHeight="1" x14ac:dyDescent="0.25">
      <c r="A2" s="847" t="s">
        <v>754</v>
      </c>
      <c r="B2" s="847"/>
      <c r="C2" s="847"/>
      <c r="D2" s="847"/>
      <c r="E2" s="847"/>
      <c r="F2" s="847"/>
      <c r="G2" s="847"/>
      <c r="H2" s="847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848"/>
      <c r="C5" s="849"/>
      <c r="D5" s="850"/>
      <c r="E5" s="848" t="s">
        <v>751</v>
      </c>
      <c r="F5" s="850"/>
      <c r="G5" s="848" t="s">
        <v>750</v>
      </c>
      <c r="H5" s="850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841" t="s">
        <v>74</v>
      </c>
      <c r="B28" s="851"/>
      <c r="C28" s="851"/>
      <c r="D28" s="852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841" t="s">
        <v>74</v>
      </c>
      <c r="B32" s="842"/>
      <c r="C32" s="842"/>
      <c r="D32" s="843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844" t="s">
        <v>74</v>
      </c>
      <c r="B17" s="845"/>
      <c r="C17" s="845"/>
      <c r="D17" s="846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844" t="s">
        <v>74</v>
      </c>
      <c r="B21" s="845"/>
      <c r="C21" s="845"/>
      <c r="D21" s="846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844" t="s">
        <v>74</v>
      </c>
      <c r="B9" s="845"/>
      <c r="C9" s="845"/>
      <c r="D9" s="846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844" t="s">
        <v>74</v>
      </c>
      <c r="B12" s="845"/>
      <c r="C12" s="845"/>
      <c r="D12" s="846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844" t="s">
        <v>74</v>
      </c>
      <c r="B13" s="845"/>
      <c r="C13" s="845"/>
      <c r="D13" s="846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844" t="s">
        <v>74</v>
      </c>
      <c r="B8" s="845"/>
      <c r="C8" s="845"/>
      <c r="D8" s="846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844" t="s">
        <v>74</v>
      </c>
      <c r="B11" s="845"/>
      <c r="C11" s="845"/>
      <c r="D11" s="846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844" t="s">
        <v>74</v>
      </c>
      <c r="B11" s="845"/>
      <c r="C11" s="845"/>
      <c r="D11" s="846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844" t="s">
        <v>74</v>
      </c>
      <c r="B18" s="845"/>
      <c r="C18" s="845"/>
      <c r="D18" s="846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844" t="s">
        <v>74</v>
      </c>
      <c r="B8" s="845"/>
      <c r="C8" s="845"/>
      <c r="D8" s="846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844" t="s">
        <v>74</v>
      </c>
      <c r="B9" s="845"/>
      <c r="C9" s="845"/>
      <c r="D9" s="846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844" t="s">
        <v>74</v>
      </c>
      <c r="B10" s="845"/>
      <c r="C10" s="845"/>
      <c r="D10" s="846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844" t="s">
        <v>74</v>
      </c>
      <c r="B8" s="845"/>
      <c r="C8" s="845"/>
      <c r="D8" s="846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44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844" t="s">
        <v>74</v>
      </c>
      <c r="B7" s="845"/>
      <c r="C7" s="845"/>
      <c r="D7" s="846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844" t="s">
        <v>74</v>
      </c>
      <c r="B8" s="845"/>
      <c r="C8" s="845"/>
      <c r="D8" s="846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844" t="s">
        <v>74</v>
      </c>
      <c r="B10" s="845"/>
      <c r="C10" s="845"/>
      <c r="D10" s="846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844" t="s">
        <v>74</v>
      </c>
      <c r="B24" s="845"/>
      <c r="C24" s="845"/>
      <c r="D24" s="846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53" t="s">
        <v>74</v>
      </c>
      <c r="B7" s="854"/>
      <c r="C7" s="854"/>
      <c r="D7" s="855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844" t="s">
        <v>74</v>
      </c>
      <c r="B16" s="845"/>
      <c r="C16" s="845"/>
      <c r="D16" s="846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844" t="s">
        <v>74</v>
      </c>
      <c r="B21" s="845"/>
      <c r="C21" s="845"/>
      <c r="D21" s="846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53" t="s">
        <v>74</v>
      </c>
      <c r="B12" s="854"/>
      <c r="C12" s="854"/>
      <c r="D12" s="855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53" t="s">
        <v>74</v>
      </c>
      <c r="B7" s="854"/>
      <c r="C7" s="854"/>
      <c r="D7" s="855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56" t="s">
        <v>1085</v>
      </c>
      <c r="B1" s="856"/>
      <c r="C1" s="856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53" t="s">
        <v>74</v>
      </c>
      <c r="B8" s="854"/>
      <c r="C8" s="854"/>
      <c r="D8" s="855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53" t="s">
        <v>74</v>
      </c>
      <c r="B12" s="854"/>
      <c r="C12" s="854"/>
      <c r="D12" s="855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7" t="s">
        <v>1104</v>
      </c>
      <c r="B2" s="847"/>
      <c r="C2" s="847"/>
      <c r="D2" s="847"/>
      <c r="E2" s="847"/>
      <c r="F2" s="847"/>
      <c r="G2" s="847"/>
      <c r="H2" s="847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8"/>
      <c r="C5" s="849"/>
      <c r="D5" s="850"/>
      <c r="E5" s="848" t="s">
        <v>1098</v>
      </c>
      <c r="F5" s="850"/>
      <c r="G5" s="848" t="s">
        <v>1099</v>
      </c>
      <c r="H5" s="850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57"/>
      <c r="B10" s="858"/>
      <c r="C10" s="858"/>
      <c r="D10" s="858"/>
      <c r="E10" s="859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53" t="s">
        <v>74</v>
      </c>
      <c r="B8" s="854"/>
      <c r="C8" s="854"/>
      <c r="D8" s="855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844" t="s">
        <v>74</v>
      </c>
      <c r="B15" s="845"/>
      <c r="C15" s="845"/>
      <c r="D15" s="846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53" t="s">
        <v>74</v>
      </c>
      <c r="B7" s="854"/>
      <c r="C7" s="854"/>
      <c r="D7" s="855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53" t="s">
        <v>74</v>
      </c>
      <c r="B8" s="854"/>
      <c r="C8" s="854"/>
      <c r="D8" s="855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53" t="s">
        <v>74</v>
      </c>
      <c r="B9" s="854"/>
      <c r="C9" s="854"/>
      <c r="D9" s="855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844" t="s">
        <v>74</v>
      </c>
      <c r="B13" s="845"/>
      <c r="C13" s="845"/>
      <c r="D13" s="846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844" t="s">
        <v>74</v>
      </c>
      <c r="B10" s="845"/>
      <c r="C10" s="845"/>
      <c r="D10" s="846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844" t="s">
        <v>74</v>
      </c>
      <c r="B11" s="845"/>
      <c r="C11" s="845"/>
      <c r="D11" s="846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7" t="s">
        <v>1168</v>
      </c>
      <c r="B2" s="847"/>
      <c r="C2" s="847"/>
      <c r="D2" s="847"/>
      <c r="E2" s="847"/>
      <c r="F2" s="847"/>
      <c r="G2" s="847"/>
      <c r="H2" s="847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8"/>
      <c r="C5" s="849"/>
      <c r="D5" s="850"/>
      <c r="E5" s="848" t="s">
        <v>1098</v>
      </c>
      <c r="F5" s="850"/>
      <c r="G5" s="848" t="s">
        <v>1167</v>
      </c>
      <c r="H5" s="850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844" t="s">
        <v>74</v>
      </c>
      <c r="B11" s="845"/>
      <c r="C11" s="845"/>
      <c r="D11" s="846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60" t="s">
        <v>1176</v>
      </c>
      <c r="B2" s="860"/>
      <c r="C2" s="860"/>
      <c r="D2" s="860"/>
      <c r="E2" s="860"/>
      <c r="F2" s="860"/>
      <c r="G2" s="860"/>
      <c r="H2" s="860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848"/>
      <c r="C5" s="849"/>
      <c r="D5" s="850"/>
      <c r="E5" s="848" t="s">
        <v>1098</v>
      </c>
      <c r="F5" s="850"/>
      <c r="G5" s="848" t="s">
        <v>1177</v>
      </c>
      <c r="H5" s="850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844" t="s">
        <v>74</v>
      </c>
      <c r="B9" s="845"/>
      <c r="C9" s="845"/>
      <c r="D9" s="846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9" t="s">
        <v>949</v>
      </c>
      <c r="B1" s="839"/>
      <c r="C1" s="839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0" t="s">
        <v>45</v>
      </c>
      <c r="C3" s="840"/>
      <c r="D3" s="840"/>
      <c r="E3" s="840"/>
      <c r="F3" s="840"/>
      <c r="G3" s="840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841" t="s">
        <v>74</v>
      </c>
      <c r="B8" s="842"/>
      <c r="C8" s="842"/>
      <c r="D8" s="843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9" t="s">
        <v>949</v>
      </c>
      <c r="B1" s="839"/>
      <c r="C1" s="839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0" t="s">
        <v>45</v>
      </c>
      <c r="C3" s="840"/>
      <c r="D3" s="840"/>
      <c r="E3" s="840"/>
      <c r="F3" s="840"/>
      <c r="G3" s="840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841" t="s">
        <v>74</v>
      </c>
      <c r="B8" s="842"/>
      <c r="C8" s="842"/>
      <c r="D8" s="843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9" t="s">
        <v>949</v>
      </c>
      <c r="B1" s="839"/>
      <c r="C1" s="839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0" t="s">
        <v>45</v>
      </c>
      <c r="C3" s="840"/>
      <c r="D3" s="840"/>
      <c r="E3" s="840"/>
      <c r="F3" s="840"/>
      <c r="G3" s="840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841" t="s">
        <v>74</v>
      </c>
      <c r="B8" s="842"/>
      <c r="C8" s="842"/>
      <c r="D8" s="843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39" t="s">
        <v>949</v>
      </c>
      <c r="B1" s="839"/>
      <c r="C1" s="839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0" t="s">
        <v>45</v>
      </c>
      <c r="C3" s="840"/>
      <c r="D3" s="840"/>
      <c r="E3" s="840"/>
      <c r="F3" s="840"/>
      <c r="G3" s="840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841" t="s">
        <v>74</v>
      </c>
      <c r="B9" s="842"/>
      <c r="C9" s="842"/>
      <c r="D9" s="843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0" t="s">
        <v>949</v>
      </c>
      <c r="B1" s="820"/>
      <c r="C1" s="820"/>
    </row>
    <row r="3" spans="1:8" ht="16.5" customHeight="1" x14ac:dyDescent="0.3">
      <c r="B3" s="819" t="s">
        <v>45</v>
      </c>
      <c r="C3" s="819"/>
      <c r="D3" s="819"/>
      <c r="E3" s="819"/>
      <c r="F3" s="819"/>
      <c r="G3" s="819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844" t="s">
        <v>74</v>
      </c>
      <c r="B11" s="845"/>
      <c r="C11" s="845"/>
      <c r="D11" s="846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61" t="s">
        <v>74</v>
      </c>
      <c r="C10" s="862"/>
      <c r="D10" s="862"/>
      <c r="E10" s="863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64" t="s">
        <v>74</v>
      </c>
      <c r="C7" s="865"/>
      <c r="D7" s="865"/>
      <c r="E7" s="866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67" t="s">
        <v>74</v>
      </c>
      <c r="D12" s="867"/>
      <c r="E12" s="867"/>
      <c r="F12" s="867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67" t="s">
        <v>74</v>
      </c>
      <c r="E7" s="867"/>
      <c r="F7" s="867"/>
      <c r="G7" s="867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67" t="s">
        <v>74</v>
      </c>
      <c r="D8" s="867"/>
      <c r="E8" s="867"/>
      <c r="F8" s="867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67" t="s">
        <v>74</v>
      </c>
      <c r="D11" s="867"/>
      <c r="E11" s="867"/>
      <c r="F11" s="867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67" t="s">
        <v>74</v>
      </c>
      <c r="D10" s="867"/>
      <c r="E10" s="867"/>
      <c r="F10" s="867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67" t="s">
        <v>74</v>
      </c>
      <c r="D9" s="867"/>
      <c r="E9" s="867"/>
      <c r="F9" s="867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67" t="s">
        <v>74</v>
      </c>
      <c r="D10" s="867"/>
      <c r="E10" s="867"/>
      <c r="F10" s="867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67" t="s">
        <v>74</v>
      </c>
      <c r="D8" s="867"/>
      <c r="E8" s="867"/>
      <c r="F8" s="867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67" t="s">
        <v>74</v>
      </c>
      <c r="D7" s="867"/>
      <c r="E7" s="867"/>
      <c r="F7" s="867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67" t="s">
        <v>74</v>
      </c>
      <c r="D13" s="867"/>
      <c r="E13" s="867"/>
      <c r="F13" s="867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68"/>
      <c r="E7" s="869"/>
      <c r="F7" s="870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67" t="s">
        <v>74</v>
      </c>
      <c r="D13" s="867"/>
      <c r="E13" s="867"/>
      <c r="F13" s="867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67" t="s">
        <v>74</v>
      </c>
      <c r="D14" s="867"/>
      <c r="E14" s="867"/>
      <c r="F14" s="867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67" t="s">
        <v>74</v>
      </c>
      <c r="D18" s="867"/>
      <c r="E18" s="867"/>
      <c r="F18" s="867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67" t="s">
        <v>74</v>
      </c>
      <c r="D8" s="867"/>
      <c r="E8" s="867"/>
      <c r="F8" s="867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67" t="s">
        <v>74</v>
      </c>
      <c r="D8" s="867"/>
      <c r="E8" s="867"/>
      <c r="F8" s="867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67" t="s">
        <v>74</v>
      </c>
      <c r="D14" s="867"/>
      <c r="E14" s="867"/>
      <c r="F14" s="867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67" t="s">
        <v>74</v>
      </c>
      <c r="D11" s="867"/>
      <c r="E11" s="867"/>
      <c r="F11" s="867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821" t="s">
        <v>74</v>
      </c>
      <c r="D9" s="822"/>
      <c r="E9" s="822"/>
      <c r="F9" s="823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76" t="s">
        <v>46</v>
      </c>
      <c r="C5" s="878" t="s">
        <v>47</v>
      </c>
      <c r="D5" s="878" t="s">
        <v>48</v>
      </c>
      <c r="E5" s="878" t="s">
        <v>49</v>
      </c>
      <c r="F5" s="880" t="s">
        <v>1352</v>
      </c>
      <c r="G5" s="881"/>
      <c r="H5" s="882" t="s">
        <v>749</v>
      </c>
      <c r="I5" s="871" t="s">
        <v>51</v>
      </c>
    </row>
    <row r="6" spans="1:10" ht="16.5" x14ac:dyDescent="0.25">
      <c r="B6" s="877"/>
      <c r="C6" s="879"/>
      <c r="D6" s="879"/>
      <c r="E6" s="879"/>
      <c r="F6" s="599" t="s">
        <v>1350</v>
      </c>
      <c r="G6" s="599" t="s">
        <v>1351</v>
      </c>
      <c r="H6" s="883"/>
      <c r="I6" s="872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73" t="s">
        <v>1353</v>
      </c>
      <c r="C9" s="874"/>
      <c r="D9" s="874"/>
      <c r="E9" s="875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821" t="s">
        <v>74</v>
      </c>
      <c r="D8" s="822"/>
      <c r="E8" s="822"/>
      <c r="F8" s="823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821" t="s">
        <v>74</v>
      </c>
      <c r="D7" s="822"/>
      <c r="E7" s="822"/>
      <c r="F7" s="823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67" t="s">
        <v>74</v>
      </c>
      <c r="D11" s="867"/>
      <c r="E11" s="867"/>
      <c r="F11" s="867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67" t="s">
        <v>74</v>
      </c>
      <c r="D13" s="867"/>
      <c r="E13" s="867"/>
      <c r="F13" s="867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67" t="s">
        <v>74</v>
      </c>
      <c r="D9" s="867"/>
      <c r="E9" s="867"/>
      <c r="F9" s="867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67" t="s">
        <v>74</v>
      </c>
      <c r="D7" s="867"/>
      <c r="E7" s="867"/>
      <c r="F7" s="867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67" t="s">
        <v>74</v>
      </c>
      <c r="D8" s="867"/>
      <c r="E8" s="867"/>
      <c r="F8" s="867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84" t="s">
        <v>74</v>
      </c>
      <c r="D8" s="884"/>
      <c r="E8" s="884"/>
      <c r="F8" s="884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821" t="s">
        <v>74</v>
      </c>
      <c r="D13" s="822"/>
      <c r="E13" s="822"/>
      <c r="F13" s="823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821" t="s">
        <v>74</v>
      </c>
      <c r="D11" s="822"/>
      <c r="E11" s="822"/>
      <c r="F11" s="823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1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821" t="s">
        <v>74</v>
      </c>
      <c r="D13" s="822"/>
      <c r="E13" s="822"/>
      <c r="F13" s="823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1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821" t="s">
        <v>74</v>
      </c>
      <c r="D15" s="822"/>
      <c r="E15" s="822"/>
      <c r="F15" s="823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821" t="s">
        <v>74</v>
      </c>
      <c r="D11" s="822"/>
      <c r="E11" s="822"/>
      <c r="F11" s="823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821" t="s">
        <v>74</v>
      </c>
      <c r="D8" s="822"/>
      <c r="E8" s="822"/>
      <c r="F8" s="823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821" t="s">
        <v>74</v>
      </c>
      <c r="D13" s="822"/>
      <c r="E13" s="822"/>
      <c r="F13" s="823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821" t="s">
        <v>74</v>
      </c>
      <c r="D12" s="822"/>
      <c r="E12" s="822"/>
      <c r="F12" s="823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821" t="s">
        <v>74</v>
      </c>
      <c r="D12" s="822"/>
      <c r="E12" s="822"/>
      <c r="F12" s="823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7" t="s">
        <v>949</v>
      </c>
      <c r="B2" s="847"/>
      <c r="C2" s="847"/>
      <c r="D2" s="847"/>
      <c r="E2" s="847"/>
      <c r="F2" s="847"/>
      <c r="G2" s="847"/>
      <c r="H2" s="847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8"/>
      <c r="C5" s="849"/>
      <c r="D5" s="850"/>
      <c r="E5" s="848" t="s">
        <v>1098</v>
      </c>
      <c r="F5" s="850"/>
      <c r="G5" s="848" t="s">
        <v>1473</v>
      </c>
      <c r="H5" s="850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91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92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91" t="s">
        <v>1474</v>
      </c>
    </row>
    <row r="10" spans="1:17" ht="15.6" customHeight="1" x14ac:dyDescent="0.25">
      <c r="A10" s="857"/>
      <c r="B10" s="858"/>
      <c r="C10" s="858"/>
      <c r="D10" s="858"/>
      <c r="E10" s="859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92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7" t="s">
        <v>1483</v>
      </c>
      <c r="B2" s="847"/>
      <c r="C2" s="847"/>
      <c r="D2" s="847"/>
      <c r="E2" s="847"/>
      <c r="F2" s="847"/>
      <c r="G2" s="847"/>
      <c r="H2" s="847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8"/>
      <c r="C5" s="849"/>
      <c r="D5" s="850"/>
      <c r="E5" s="848" t="s">
        <v>1098</v>
      </c>
      <c r="F5" s="850"/>
      <c r="G5" s="848" t="s">
        <v>1482</v>
      </c>
      <c r="H5" s="850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91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92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91" t="s">
        <v>1474</v>
      </c>
    </row>
    <row r="10" spans="1:17" ht="15.6" customHeight="1" x14ac:dyDescent="0.25">
      <c r="A10" s="857"/>
      <c r="B10" s="858"/>
      <c r="C10" s="858"/>
      <c r="D10" s="858"/>
      <c r="E10" s="859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92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821" t="s">
        <v>74</v>
      </c>
      <c r="D12" s="822"/>
      <c r="E12" s="822"/>
      <c r="F12" s="823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7" t="s">
        <v>1493</v>
      </c>
      <c r="B2" s="847"/>
      <c r="C2" s="847"/>
      <c r="D2" s="847"/>
      <c r="E2" s="847"/>
      <c r="F2" s="847"/>
      <c r="G2" s="847"/>
      <c r="H2" s="847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8"/>
      <c r="C5" s="849"/>
      <c r="D5" s="850"/>
      <c r="E5" s="848" t="s">
        <v>1098</v>
      </c>
      <c r="F5" s="850"/>
      <c r="G5" s="848" t="s">
        <v>1492</v>
      </c>
      <c r="H5" s="850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91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92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91" t="s">
        <v>1474</v>
      </c>
    </row>
    <row r="10" spans="1:17" ht="15.6" customHeight="1" x14ac:dyDescent="0.25">
      <c r="A10" s="857"/>
      <c r="B10" s="858"/>
      <c r="C10" s="858"/>
      <c r="D10" s="858"/>
      <c r="E10" s="859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92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821" t="s">
        <v>74</v>
      </c>
      <c r="D11" s="822"/>
      <c r="E11" s="822"/>
      <c r="F11" s="823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7" t="s">
        <v>1493</v>
      </c>
      <c r="B2" s="847"/>
      <c r="C2" s="847"/>
      <c r="D2" s="847"/>
      <c r="E2" s="847"/>
      <c r="F2" s="847"/>
      <c r="G2" s="847"/>
      <c r="H2" s="847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8"/>
      <c r="C5" s="849"/>
      <c r="D5" s="850"/>
      <c r="E5" s="848" t="s">
        <v>1098</v>
      </c>
      <c r="F5" s="850"/>
      <c r="G5" s="848" t="s">
        <v>1492</v>
      </c>
      <c r="H5" s="850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91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92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91" t="s">
        <v>1474</v>
      </c>
    </row>
    <row r="10" spans="1:17" ht="15.6" customHeight="1" x14ac:dyDescent="0.25">
      <c r="A10" s="857"/>
      <c r="B10" s="858"/>
      <c r="C10" s="858"/>
      <c r="D10" s="858"/>
      <c r="E10" s="859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92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3" t="s">
        <v>1504</v>
      </c>
      <c r="E2" s="894"/>
      <c r="F2" s="894"/>
      <c r="G2" s="894"/>
      <c r="H2" s="894"/>
      <c r="I2" s="894"/>
      <c r="J2" s="894"/>
      <c r="K2" s="894"/>
      <c r="L2" s="894"/>
    </row>
    <row r="4" spans="3:12" ht="16.5" x14ac:dyDescent="0.25">
      <c r="C4" s="889" t="s">
        <v>46</v>
      </c>
      <c r="D4" s="889" t="s">
        <v>47</v>
      </c>
      <c r="E4" s="889" t="s">
        <v>48</v>
      </c>
      <c r="F4" s="889" t="s">
        <v>49</v>
      </c>
      <c r="G4" s="887" t="s">
        <v>1383</v>
      </c>
      <c r="H4" s="888"/>
      <c r="I4" s="885" t="s">
        <v>54</v>
      </c>
      <c r="J4" s="885" t="s">
        <v>51</v>
      </c>
    </row>
    <row r="5" spans="3:12" ht="16.5" x14ac:dyDescent="0.25">
      <c r="C5" s="890"/>
      <c r="D5" s="890"/>
      <c r="E5" s="890"/>
      <c r="F5" s="890"/>
      <c r="G5" s="611" t="s">
        <v>1350</v>
      </c>
      <c r="H5" s="611" t="s">
        <v>1351</v>
      </c>
      <c r="I5" s="886"/>
      <c r="J5" s="886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821" t="s">
        <v>74</v>
      </c>
      <c r="D8" s="822"/>
      <c r="E8" s="822"/>
      <c r="F8" s="823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3" t="s">
        <v>1504</v>
      </c>
      <c r="E2" s="894"/>
      <c r="F2" s="894"/>
      <c r="G2" s="894"/>
      <c r="H2" s="894"/>
      <c r="I2" s="894"/>
      <c r="J2" s="894"/>
      <c r="K2" s="894"/>
      <c r="L2" s="894"/>
    </row>
    <row r="4" spans="3:12" ht="16.5" x14ac:dyDescent="0.25">
      <c r="C4" s="889" t="s">
        <v>46</v>
      </c>
      <c r="D4" s="889" t="s">
        <v>47</v>
      </c>
      <c r="E4" s="889" t="s">
        <v>48</v>
      </c>
      <c r="F4" s="889" t="s">
        <v>49</v>
      </c>
      <c r="G4" s="887" t="s">
        <v>1383</v>
      </c>
      <c r="H4" s="888"/>
      <c r="I4" s="885" t="s">
        <v>54</v>
      </c>
      <c r="J4" s="885" t="s">
        <v>51</v>
      </c>
    </row>
    <row r="5" spans="3:12" ht="16.5" x14ac:dyDescent="0.25">
      <c r="C5" s="890"/>
      <c r="D5" s="890"/>
      <c r="E5" s="890"/>
      <c r="F5" s="890"/>
      <c r="G5" s="611" t="s">
        <v>1350</v>
      </c>
      <c r="H5" s="611" t="s">
        <v>1351</v>
      </c>
      <c r="I5" s="886"/>
      <c r="J5" s="886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821" t="s">
        <v>74</v>
      </c>
      <c r="D7" s="822"/>
      <c r="E7" s="822"/>
      <c r="F7" s="823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821" t="s">
        <v>74</v>
      </c>
      <c r="D8" s="822"/>
      <c r="E8" s="822"/>
      <c r="F8" s="823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821" t="s">
        <v>74</v>
      </c>
      <c r="D8" s="822"/>
      <c r="E8" s="822"/>
      <c r="F8" s="823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821" t="s">
        <v>74</v>
      </c>
      <c r="D8" s="822"/>
      <c r="E8" s="822"/>
      <c r="F8" s="823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821" t="s">
        <v>74</v>
      </c>
      <c r="D8" s="822"/>
      <c r="E8" s="822"/>
      <c r="F8" s="823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821" t="s">
        <v>74</v>
      </c>
      <c r="D11" s="822"/>
      <c r="E11" s="822"/>
      <c r="F11" s="823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821" t="s">
        <v>74</v>
      </c>
      <c r="D8" s="822"/>
      <c r="E8" s="822"/>
      <c r="F8" s="823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821" t="s">
        <v>74</v>
      </c>
      <c r="D11" s="822"/>
      <c r="E11" s="822"/>
      <c r="F11" s="823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821" t="s">
        <v>74</v>
      </c>
      <c r="D12" s="822"/>
      <c r="E12" s="822"/>
      <c r="F12" s="823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821" t="s">
        <v>74</v>
      </c>
      <c r="D11" s="822"/>
      <c r="E11" s="822"/>
      <c r="F11" s="823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821" t="s">
        <v>74</v>
      </c>
      <c r="D13" s="822"/>
      <c r="E13" s="822"/>
      <c r="F13" s="823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899" t="s">
        <v>46</v>
      </c>
      <c r="D5" s="899" t="s">
        <v>47</v>
      </c>
      <c r="E5" s="899" t="s">
        <v>48</v>
      </c>
      <c r="F5" s="899" t="s">
        <v>49</v>
      </c>
      <c r="G5" s="901" t="s">
        <v>1383</v>
      </c>
      <c r="H5" s="902"/>
      <c r="I5" s="895" t="s">
        <v>475</v>
      </c>
      <c r="J5" s="895" t="s">
        <v>51</v>
      </c>
    </row>
    <row r="6" spans="2:10" ht="16.5" customHeight="1" x14ac:dyDescent="0.25">
      <c r="C6" s="900"/>
      <c r="D6" s="900"/>
      <c r="E6" s="900"/>
      <c r="F6" s="900"/>
      <c r="G6" s="656" t="s">
        <v>1350</v>
      </c>
      <c r="H6" s="656" t="s">
        <v>1351</v>
      </c>
      <c r="I6" s="896"/>
      <c r="J6" s="896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835" t="s">
        <v>74</v>
      </c>
      <c r="D10" s="897"/>
      <c r="E10" s="897"/>
      <c r="F10" s="898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821" t="s">
        <v>74</v>
      </c>
      <c r="D11" s="822"/>
      <c r="E11" s="822"/>
      <c r="F11" s="823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821" t="s">
        <v>74</v>
      </c>
      <c r="D11" s="822"/>
      <c r="E11" s="822"/>
      <c r="F11" s="823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821" t="s">
        <v>74</v>
      </c>
      <c r="D13" s="822"/>
      <c r="E13" s="822"/>
      <c r="F13" s="823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905" t="s">
        <v>46</v>
      </c>
      <c r="D5" s="905" t="s">
        <v>47</v>
      </c>
      <c r="E5" s="905" t="s">
        <v>48</v>
      </c>
      <c r="F5" s="905" t="s">
        <v>49</v>
      </c>
      <c r="G5" s="907" t="s">
        <v>1383</v>
      </c>
      <c r="H5" s="908"/>
      <c r="I5" s="903" t="s">
        <v>940</v>
      </c>
      <c r="J5" s="903" t="s">
        <v>51</v>
      </c>
    </row>
    <row r="6" spans="2:10" ht="16.5" customHeight="1" x14ac:dyDescent="0.25">
      <c r="C6" s="906"/>
      <c r="D6" s="906"/>
      <c r="E6" s="906"/>
      <c r="F6" s="906"/>
      <c r="G6" s="677" t="s">
        <v>1350</v>
      </c>
      <c r="H6" s="677" t="s">
        <v>1351</v>
      </c>
      <c r="I6" s="904"/>
      <c r="J6" s="904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844" t="s">
        <v>74</v>
      </c>
      <c r="D17" s="845"/>
      <c r="E17" s="845"/>
      <c r="F17" s="846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905" t="s">
        <v>46</v>
      </c>
      <c r="D5" s="905" t="s">
        <v>47</v>
      </c>
      <c r="E5" s="905" t="s">
        <v>48</v>
      </c>
      <c r="F5" s="905" t="s">
        <v>49</v>
      </c>
      <c r="G5" s="907" t="s">
        <v>1383</v>
      </c>
      <c r="H5" s="908"/>
      <c r="I5" s="903" t="s">
        <v>940</v>
      </c>
      <c r="J5" s="903" t="s">
        <v>51</v>
      </c>
    </row>
    <row r="6" spans="2:10" ht="16.5" customHeight="1" x14ac:dyDescent="0.25">
      <c r="C6" s="906"/>
      <c r="D6" s="906"/>
      <c r="E6" s="906"/>
      <c r="F6" s="906"/>
      <c r="G6" s="677" t="s">
        <v>1350</v>
      </c>
      <c r="H6" s="677" t="s">
        <v>1351</v>
      </c>
      <c r="I6" s="904"/>
      <c r="J6" s="904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844" t="s">
        <v>74</v>
      </c>
      <c r="D9" s="845"/>
      <c r="E9" s="845"/>
      <c r="F9" s="846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5" t="s">
        <v>46</v>
      </c>
      <c r="D5" s="911" t="s">
        <v>47</v>
      </c>
      <c r="E5" s="911" t="s">
        <v>48</v>
      </c>
      <c r="F5" s="911" t="s">
        <v>49</v>
      </c>
      <c r="G5" s="913" t="s">
        <v>1383</v>
      </c>
      <c r="H5" s="914"/>
      <c r="I5" s="909" t="s">
        <v>1009</v>
      </c>
      <c r="J5" s="909" t="s">
        <v>51</v>
      </c>
    </row>
    <row r="6" spans="2:10" ht="16.5" customHeight="1" x14ac:dyDescent="0.25">
      <c r="C6" s="906"/>
      <c r="D6" s="912"/>
      <c r="E6" s="912"/>
      <c r="F6" s="912"/>
      <c r="G6" s="687" t="s">
        <v>1350</v>
      </c>
      <c r="H6" s="687" t="s">
        <v>1351</v>
      </c>
      <c r="I6" s="910"/>
      <c r="J6" s="910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844" t="s">
        <v>74</v>
      </c>
      <c r="D9" s="845"/>
      <c r="E9" s="845"/>
      <c r="F9" s="846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5" t="s">
        <v>46</v>
      </c>
      <c r="D5" s="911" t="s">
        <v>47</v>
      </c>
      <c r="E5" s="911" t="s">
        <v>48</v>
      </c>
      <c r="F5" s="911" t="s">
        <v>49</v>
      </c>
      <c r="G5" s="913" t="s">
        <v>1383</v>
      </c>
      <c r="H5" s="914"/>
      <c r="I5" s="909" t="s">
        <v>1009</v>
      </c>
      <c r="J5" s="909" t="s">
        <v>51</v>
      </c>
    </row>
    <row r="6" spans="2:10" ht="16.5" customHeight="1" x14ac:dyDescent="0.25">
      <c r="C6" s="906"/>
      <c r="D6" s="912"/>
      <c r="E6" s="912"/>
      <c r="F6" s="912"/>
      <c r="G6" s="687" t="s">
        <v>1350</v>
      </c>
      <c r="H6" s="687" t="s">
        <v>1351</v>
      </c>
      <c r="I6" s="910"/>
      <c r="J6" s="910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844" t="s">
        <v>74</v>
      </c>
      <c r="D9" s="845"/>
      <c r="E9" s="845"/>
      <c r="F9" s="846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5" t="s">
        <v>46</v>
      </c>
      <c r="D5" s="911" t="s">
        <v>47</v>
      </c>
      <c r="E5" s="911" t="s">
        <v>48</v>
      </c>
      <c r="F5" s="911" t="s">
        <v>49</v>
      </c>
      <c r="G5" s="913" t="s">
        <v>1383</v>
      </c>
      <c r="H5" s="914"/>
      <c r="I5" s="909" t="s">
        <v>1009</v>
      </c>
      <c r="J5" s="909" t="s">
        <v>51</v>
      </c>
    </row>
    <row r="6" spans="2:10" ht="16.5" customHeight="1" x14ac:dyDescent="0.25">
      <c r="C6" s="906"/>
      <c r="D6" s="912"/>
      <c r="E6" s="912"/>
      <c r="F6" s="912"/>
      <c r="G6" s="687" t="s">
        <v>1350</v>
      </c>
      <c r="H6" s="687" t="s">
        <v>1351</v>
      </c>
      <c r="I6" s="910"/>
      <c r="J6" s="910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844" t="s">
        <v>74</v>
      </c>
      <c r="D8" s="845"/>
      <c r="E8" s="845"/>
      <c r="F8" s="846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821" t="s">
        <v>74</v>
      </c>
      <c r="D11" s="822"/>
      <c r="E11" s="822"/>
      <c r="F11" s="823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920" t="s">
        <v>46</v>
      </c>
      <c r="D5" s="920" t="s">
        <v>47</v>
      </c>
      <c r="E5" s="920" t="s">
        <v>48</v>
      </c>
      <c r="F5" s="920" t="s">
        <v>49</v>
      </c>
      <c r="G5" s="922" t="s">
        <v>1383</v>
      </c>
      <c r="H5" s="923"/>
      <c r="I5" s="915" t="s">
        <v>1626</v>
      </c>
      <c r="J5" s="915" t="s">
        <v>51</v>
      </c>
    </row>
    <row r="6" spans="2:10" ht="16.5" customHeight="1" x14ac:dyDescent="0.25">
      <c r="C6" s="921"/>
      <c r="D6" s="921"/>
      <c r="E6" s="921"/>
      <c r="F6" s="921"/>
      <c r="G6" s="698" t="s">
        <v>1350</v>
      </c>
      <c r="H6" s="698" t="s">
        <v>1351</v>
      </c>
      <c r="I6" s="916"/>
      <c r="J6" s="916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917" t="s">
        <v>74</v>
      </c>
      <c r="D9" s="918"/>
      <c r="E9" s="918"/>
      <c r="F9" s="919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920" t="s">
        <v>46</v>
      </c>
      <c r="D5" s="920" t="s">
        <v>47</v>
      </c>
      <c r="E5" s="920" t="s">
        <v>48</v>
      </c>
      <c r="F5" s="920" t="s">
        <v>49</v>
      </c>
      <c r="G5" s="922" t="s">
        <v>1383</v>
      </c>
      <c r="H5" s="923"/>
      <c r="I5" s="915" t="s">
        <v>1626</v>
      </c>
      <c r="J5" s="915" t="s">
        <v>51</v>
      </c>
    </row>
    <row r="6" spans="2:10" ht="16.5" customHeight="1" x14ac:dyDescent="0.25">
      <c r="C6" s="921"/>
      <c r="D6" s="921"/>
      <c r="E6" s="921"/>
      <c r="F6" s="921"/>
      <c r="G6" s="698" t="s">
        <v>1350</v>
      </c>
      <c r="H6" s="698" t="s">
        <v>1351</v>
      </c>
      <c r="I6" s="916"/>
      <c r="J6" s="916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917" t="s">
        <v>74</v>
      </c>
      <c r="D9" s="918"/>
      <c r="E9" s="918"/>
      <c r="F9" s="919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821" t="s">
        <v>74</v>
      </c>
      <c r="D12" s="822"/>
      <c r="E12" s="822"/>
      <c r="F12" s="823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920" t="s">
        <v>46</v>
      </c>
      <c r="D5" s="920" t="s">
        <v>47</v>
      </c>
      <c r="E5" s="920" t="s">
        <v>48</v>
      </c>
      <c r="F5" s="920" t="s">
        <v>49</v>
      </c>
      <c r="G5" s="922" t="s">
        <v>1383</v>
      </c>
      <c r="H5" s="923"/>
      <c r="I5" s="915" t="s">
        <v>1626</v>
      </c>
      <c r="J5" s="915" t="s">
        <v>51</v>
      </c>
    </row>
    <row r="6" spans="2:10" ht="16.5" customHeight="1" x14ac:dyDescent="0.25">
      <c r="C6" s="921"/>
      <c r="D6" s="921"/>
      <c r="E6" s="921"/>
      <c r="F6" s="921"/>
      <c r="G6" s="698" t="s">
        <v>1350</v>
      </c>
      <c r="H6" s="698" t="s">
        <v>1351</v>
      </c>
      <c r="I6" s="916"/>
      <c r="J6" s="916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917" t="s">
        <v>74</v>
      </c>
      <c r="D9" s="918"/>
      <c r="E9" s="918"/>
      <c r="F9" s="919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821" t="s">
        <v>74</v>
      </c>
      <c r="D8" s="822"/>
      <c r="E8" s="822"/>
      <c r="F8" s="823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821" t="s">
        <v>74</v>
      </c>
      <c r="D8" s="822"/>
      <c r="E8" s="822"/>
      <c r="F8" s="823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821" t="s">
        <v>74</v>
      </c>
      <c r="D10" s="822"/>
      <c r="E10" s="822"/>
      <c r="F10" s="823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821" t="s">
        <v>74</v>
      </c>
      <c r="D8" s="822"/>
      <c r="E8" s="822"/>
      <c r="F8" s="823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821" t="s">
        <v>74</v>
      </c>
      <c r="D9" s="822"/>
      <c r="E9" s="822"/>
      <c r="F9" s="823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89" t="s">
        <v>46</v>
      </c>
      <c r="D5" s="889" t="s">
        <v>47</v>
      </c>
      <c r="E5" s="889" t="s">
        <v>48</v>
      </c>
      <c r="F5" s="889" t="s">
        <v>49</v>
      </c>
      <c r="G5" s="887" t="s">
        <v>1383</v>
      </c>
      <c r="H5" s="888"/>
      <c r="I5" s="885" t="s">
        <v>54</v>
      </c>
      <c r="J5" s="885" t="s">
        <v>51</v>
      </c>
    </row>
    <row r="6" spans="2:10" ht="16.5" customHeight="1" x14ac:dyDescent="0.25">
      <c r="C6" s="890"/>
      <c r="D6" s="890"/>
      <c r="E6" s="890"/>
      <c r="F6" s="890"/>
      <c r="G6" s="611" t="s">
        <v>1350</v>
      </c>
      <c r="H6" s="611" t="s">
        <v>1351</v>
      </c>
      <c r="I6" s="886"/>
      <c r="J6" s="886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924" t="s">
        <v>74</v>
      </c>
      <c r="D10" s="836"/>
      <c r="E10" s="836"/>
      <c r="F10" s="837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89" t="s">
        <v>46</v>
      </c>
      <c r="E4" s="889" t="s">
        <v>47</v>
      </c>
      <c r="F4" s="889" t="s">
        <v>48</v>
      </c>
      <c r="G4" s="889" t="s">
        <v>49</v>
      </c>
      <c r="H4" s="887" t="s">
        <v>1383</v>
      </c>
      <c r="I4" s="888"/>
      <c r="J4" s="885" t="s">
        <v>54</v>
      </c>
      <c r="K4" s="885" t="s">
        <v>51</v>
      </c>
    </row>
    <row r="5" spans="4:11" ht="16.5" x14ac:dyDescent="0.25">
      <c r="D5" s="890"/>
      <c r="E5" s="890"/>
      <c r="F5" s="890"/>
      <c r="G5" s="890"/>
      <c r="H5" s="611" t="s">
        <v>1350</v>
      </c>
      <c r="I5" s="611" t="s">
        <v>1351</v>
      </c>
      <c r="J5" s="886"/>
      <c r="K5" s="886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924" t="s">
        <v>74</v>
      </c>
      <c r="E10" s="836"/>
      <c r="F10" s="836"/>
      <c r="G10" s="837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89" t="s">
        <v>46</v>
      </c>
      <c r="E4" s="889" t="s">
        <v>47</v>
      </c>
      <c r="F4" s="889" t="s">
        <v>48</v>
      </c>
      <c r="G4" s="889" t="s">
        <v>49</v>
      </c>
      <c r="H4" s="887" t="s">
        <v>1383</v>
      </c>
      <c r="I4" s="888"/>
      <c r="J4" s="885" t="s">
        <v>54</v>
      </c>
      <c r="K4" s="885" t="s">
        <v>51</v>
      </c>
    </row>
    <row r="5" spans="4:11" ht="16.5" x14ac:dyDescent="0.25">
      <c r="D5" s="890"/>
      <c r="E5" s="890"/>
      <c r="F5" s="890"/>
      <c r="G5" s="890"/>
      <c r="H5" s="611" t="s">
        <v>1350</v>
      </c>
      <c r="I5" s="611" t="s">
        <v>1351</v>
      </c>
      <c r="J5" s="886"/>
      <c r="K5" s="886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924" t="s">
        <v>74</v>
      </c>
      <c r="E9" s="836"/>
      <c r="F9" s="836"/>
      <c r="G9" s="837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89" t="s">
        <v>46</v>
      </c>
      <c r="E4" s="889" t="s">
        <v>47</v>
      </c>
      <c r="F4" s="889" t="s">
        <v>48</v>
      </c>
      <c r="G4" s="889" t="s">
        <v>49</v>
      </c>
      <c r="H4" s="887" t="s">
        <v>1383</v>
      </c>
      <c r="I4" s="888"/>
      <c r="J4" s="885" t="s">
        <v>54</v>
      </c>
      <c r="K4" s="885" t="s">
        <v>51</v>
      </c>
    </row>
    <row r="5" spans="4:11" ht="16.5" x14ac:dyDescent="0.25">
      <c r="D5" s="890"/>
      <c r="E5" s="890"/>
      <c r="F5" s="890"/>
      <c r="G5" s="890"/>
      <c r="H5" s="611" t="s">
        <v>1350</v>
      </c>
      <c r="I5" s="611" t="s">
        <v>1351</v>
      </c>
      <c r="J5" s="886"/>
      <c r="K5" s="886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924" t="s">
        <v>74</v>
      </c>
      <c r="E10" s="836"/>
      <c r="F10" s="836"/>
      <c r="G10" s="837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9" t="s">
        <v>46</v>
      </c>
      <c r="B3" s="889" t="s">
        <v>47</v>
      </c>
      <c r="C3" s="889" t="s">
        <v>48</v>
      </c>
      <c r="D3" s="889" t="s">
        <v>49</v>
      </c>
      <c r="E3" s="887" t="s">
        <v>1383</v>
      </c>
      <c r="F3" s="888"/>
      <c r="G3" s="885" t="s">
        <v>54</v>
      </c>
      <c r="H3" s="885" t="s">
        <v>51</v>
      </c>
    </row>
    <row r="4" spans="1:8" ht="16.5" x14ac:dyDescent="0.25">
      <c r="A4" s="890"/>
      <c r="B4" s="890"/>
      <c r="C4" s="890"/>
      <c r="D4" s="890"/>
      <c r="E4" s="611" t="s">
        <v>1350</v>
      </c>
      <c r="F4" s="611" t="s">
        <v>1351</v>
      </c>
      <c r="G4" s="886"/>
      <c r="H4" s="886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924" t="s">
        <v>74</v>
      </c>
      <c r="B14" s="836"/>
      <c r="C14" s="836"/>
      <c r="D14" s="837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9" t="s">
        <v>46</v>
      </c>
      <c r="B3" s="889" t="s">
        <v>47</v>
      </c>
      <c r="C3" s="889" t="s">
        <v>48</v>
      </c>
      <c r="D3" s="889" t="s">
        <v>49</v>
      </c>
      <c r="E3" s="887" t="s">
        <v>1383</v>
      </c>
      <c r="F3" s="888"/>
      <c r="G3" s="885" t="s">
        <v>54</v>
      </c>
      <c r="H3" s="885" t="s">
        <v>51</v>
      </c>
    </row>
    <row r="4" spans="1:8" ht="16.5" x14ac:dyDescent="0.25">
      <c r="A4" s="890"/>
      <c r="B4" s="890"/>
      <c r="C4" s="890"/>
      <c r="D4" s="890"/>
      <c r="E4" s="611" t="s">
        <v>1350</v>
      </c>
      <c r="F4" s="611" t="s">
        <v>1351</v>
      </c>
      <c r="G4" s="886"/>
      <c r="H4" s="886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924" t="s">
        <v>74</v>
      </c>
      <c r="B6" s="836"/>
      <c r="C6" s="836"/>
      <c r="D6" s="837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89" t="s">
        <v>46</v>
      </c>
      <c r="B3" s="889" t="s">
        <v>47</v>
      </c>
      <c r="C3" s="889" t="s">
        <v>48</v>
      </c>
      <c r="D3" s="889" t="s">
        <v>49</v>
      </c>
      <c r="E3" s="887" t="s">
        <v>1383</v>
      </c>
      <c r="F3" s="888"/>
      <c r="G3" s="885" t="s">
        <v>54</v>
      </c>
      <c r="H3" s="885" t="s">
        <v>51</v>
      </c>
    </row>
    <row r="4" spans="1:8" ht="16.5" x14ac:dyDescent="0.25">
      <c r="A4" s="890"/>
      <c r="B4" s="890"/>
      <c r="C4" s="890"/>
      <c r="D4" s="890"/>
      <c r="E4" s="611" t="s">
        <v>1350</v>
      </c>
      <c r="F4" s="611" t="s">
        <v>1351</v>
      </c>
      <c r="G4" s="886"/>
      <c r="H4" s="886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924" t="s">
        <v>74</v>
      </c>
      <c r="B9" s="836"/>
      <c r="C9" s="836"/>
      <c r="D9" s="837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9" t="s">
        <v>46</v>
      </c>
      <c r="B3" s="889" t="s">
        <v>47</v>
      </c>
      <c r="C3" s="889" t="s">
        <v>48</v>
      </c>
      <c r="D3" s="889" t="s">
        <v>49</v>
      </c>
      <c r="E3" s="887" t="s">
        <v>1383</v>
      </c>
      <c r="F3" s="888"/>
      <c r="G3" s="885" t="s">
        <v>54</v>
      </c>
      <c r="H3" s="885" t="s">
        <v>51</v>
      </c>
    </row>
    <row r="4" spans="1:8" ht="16.5" x14ac:dyDescent="0.25">
      <c r="A4" s="890"/>
      <c r="B4" s="890"/>
      <c r="C4" s="890"/>
      <c r="D4" s="890"/>
      <c r="E4" s="611" t="s">
        <v>1350</v>
      </c>
      <c r="F4" s="611" t="s">
        <v>1351</v>
      </c>
      <c r="G4" s="886"/>
      <c r="H4" s="886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924" t="s">
        <v>74</v>
      </c>
      <c r="B12" s="836"/>
      <c r="C12" s="836"/>
      <c r="D12" s="837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89" t="s">
        <v>46</v>
      </c>
      <c r="B3" s="889" t="s">
        <v>47</v>
      </c>
      <c r="C3" s="889" t="s">
        <v>48</v>
      </c>
      <c r="D3" s="889" t="s">
        <v>49</v>
      </c>
      <c r="E3" s="887" t="s">
        <v>1383</v>
      </c>
      <c r="F3" s="888"/>
      <c r="G3" s="885" t="s">
        <v>54</v>
      </c>
      <c r="H3" s="885" t="s">
        <v>51</v>
      </c>
    </row>
    <row r="4" spans="1:8" ht="16.5" x14ac:dyDescent="0.25">
      <c r="A4" s="890"/>
      <c r="B4" s="890"/>
      <c r="C4" s="890"/>
      <c r="D4" s="890"/>
      <c r="E4" s="611" t="s">
        <v>1350</v>
      </c>
      <c r="F4" s="611" t="s">
        <v>1351</v>
      </c>
      <c r="G4" s="886"/>
      <c r="H4" s="886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924" t="s">
        <v>74</v>
      </c>
      <c r="B6" s="836"/>
      <c r="C6" s="836"/>
      <c r="D6" s="837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89" t="s">
        <v>46</v>
      </c>
      <c r="B3" s="889" t="s">
        <v>47</v>
      </c>
      <c r="C3" s="889" t="s">
        <v>48</v>
      </c>
      <c r="D3" s="889" t="s">
        <v>49</v>
      </c>
      <c r="E3" s="887" t="s">
        <v>1383</v>
      </c>
      <c r="F3" s="888"/>
      <c r="G3" s="885" t="s">
        <v>54</v>
      </c>
      <c r="H3" s="885" t="s">
        <v>51</v>
      </c>
    </row>
    <row r="4" spans="1:8" ht="16.5" x14ac:dyDescent="0.25">
      <c r="A4" s="890"/>
      <c r="B4" s="890"/>
      <c r="C4" s="890"/>
      <c r="D4" s="890"/>
      <c r="E4" s="611" t="s">
        <v>1350</v>
      </c>
      <c r="F4" s="611" t="s">
        <v>1351</v>
      </c>
      <c r="G4" s="886"/>
      <c r="H4" s="886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924" t="s">
        <v>74</v>
      </c>
      <c r="B6" s="836"/>
      <c r="C6" s="836"/>
      <c r="D6" s="837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89" t="s">
        <v>46</v>
      </c>
      <c r="B3" s="889" t="s">
        <v>47</v>
      </c>
      <c r="C3" s="889" t="s">
        <v>48</v>
      </c>
      <c r="D3" s="889" t="s">
        <v>49</v>
      </c>
      <c r="E3" s="887" t="s">
        <v>1383</v>
      </c>
      <c r="F3" s="888"/>
      <c r="G3" s="885" t="s">
        <v>54</v>
      </c>
      <c r="H3" s="885" t="s">
        <v>51</v>
      </c>
    </row>
    <row r="4" spans="1:8" ht="16.5" x14ac:dyDescent="0.25">
      <c r="A4" s="890"/>
      <c r="B4" s="890"/>
      <c r="C4" s="890"/>
      <c r="D4" s="890"/>
      <c r="E4" s="611" t="s">
        <v>1350</v>
      </c>
      <c r="F4" s="611" t="s">
        <v>1351</v>
      </c>
      <c r="G4" s="886"/>
      <c r="H4" s="886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924" t="s">
        <v>74</v>
      </c>
      <c r="B10" s="836"/>
      <c r="C10" s="836"/>
      <c r="D10" s="837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89" t="s">
        <v>46</v>
      </c>
      <c r="B3" s="889" t="s">
        <v>47</v>
      </c>
      <c r="C3" s="889" t="s">
        <v>48</v>
      </c>
      <c r="D3" s="889" t="s">
        <v>49</v>
      </c>
      <c r="E3" s="887" t="s">
        <v>1383</v>
      </c>
      <c r="F3" s="888"/>
      <c r="G3" s="885" t="s">
        <v>54</v>
      </c>
      <c r="H3" s="885" t="s">
        <v>51</v>
      </c>
    </row>
    <row r="4" spans="1:8" ht="16.5" x14ac:dyDescent="0.25">
      <c r="A4" s="890"/>
      <c r="B4" s="890"/>
      <c r="C4" s="890"/>
      <c r="D4" s="890"/>
      <c r="E4" s="611" t="s">
        <v>1350</v>
      </c>
      <c r="F4" s="611" t="s">
        <v>1351</v>
      </c>
      <c r="G4" s="886"/>
      <c r="H4" s="886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924" t="s">
        <v>74</v>
      </c>
      <c r="B8" s="836"/>
      <c r="C8" s="836"/>
      <c r="D8" s="837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89" t="s">
        <v>46</v>
      </c>
      <c r="B3" s="889" t="s">
        <v>47</v>
      </c>
      <c r="C3" s="889" t="s">
        <v>48</v>
      </c>
      <c r="D3" s="889" t="s">
        <v>49</v>
      </c>
      <c r="E3" s="887" t="s">
        <v>1383</v>
      </c>
      <c r="F3" s="888"/>
      <c r="G3" s="885" t="s">
        <v>54</v>
      </c>
      <c r="H3" s="885" t="s">
        <v>51</v>
      </c>
    </row>
    <row r="4" spans="1:8" ht="16.5" x14ac:dyDescent="0.25">
      <c r="A4" s="890"/>
      <c r="B4" s="890"/>
      <c r="C4" s="890"/>
      <c r="D4" s="890"/>
      <c r="E4" s="611" t="s">
        <v>1350</v>
      </c>
      <c r="F4" s="611" t="s">
        <v>1351</v>
      </c>
      <c r="G4" s="886"/>
      <c r="H4" s="886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924" t="s">
        <v>74</v>
      </c>
      <c r="B15" s="836"/>
      <c r="C15" s="836"/>
      <c r="D15" s="837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925" t="s">
        <v>74</v>
      </c>
      <c r="B9" s="926"/>
      <c r="C9" s="926"/>
      <c r="D9" s="927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925" t="s">
        <v>74</v>
      </c>
      <c r="B12" s="926"/>
      <c r="C12" s="926"/>
      <c r="D12" s="927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925" t="s">
        <v>74</v>
      </c>
      <c r="B8" s="926"/>
      <c r="C8" s="926"/>
      <c r="D8" s="927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925" t="s">
        <v>74</v>
      </c>
      <c r="B8" s="926"/>
      <c r="C8" s="926"/>
      <c r="D8" s="927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925" t="s">
        <v>74</v>
      </c>
      <c r="B6" s="926"/>
      <c r="C6" s="926"/>
      <c r="D6" s="927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925" t="s">
        <v>74</v>
      </c>
      <c r="B7" s="926"/>
      <c r="C7" s="926"/>
      <c r="D7" s="927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925" t="s">
        <v>74</v>
      </c>
      <c r="B7" s="926"/>
      <c r="C7" s="926"/>
      <c r="D7" s="927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925" t="s">
        <v>74</v>
      </c>
      <c r="B8" s="926"/>
      <c r="C8" s="926"/>
      <c r="D8" s="927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925" t="s">
        <v>74</v>
      </c>
      <c r="B9" s="926"/>
      <c r="C9" s="926"/>
      <c r="D9" s="927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925" t="s">
        <v>74</v>
      </c>
      <c r="B9" s="926"/>
      <c r="C9" s="926"/>
      <c r="D9" s="927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29" sqref="F29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905" t="s">
        <v>46</v>
      </c>
      <c r="B4" s="905" t="s">
        <v>47</v>
      </c>
      <c r="C4" s="905" t="s">
        <v>48</v>
      </c>
      <c r="D4" s="905" t="s">
        <v>49</v>
      </c>
      <c r="E4" s="907" t="s">
        <v>1383</v>
      </c>
      <c r="F4" s="908"/>
      <c r="G4" s="903" t="s">
        <v>940</v>
      </c>
      <c r="H4" s="903" t="s">
        <v>51</v>
      </c>
    </row>
    <row r="5" spans="1:8" x14ac:dyDescent="0.25">
      <c r="A5" s="906"/>
      <c r="B5" s="906"/>
      <c r="C5" s="906"/>
      <c r="D5" s="906"/>
      <c r="E5" s="677" t="s">
        <v>1350</v>
      </c>
      <c r="F5" s="677" t="s">
        <v>1351</v>
      </c>
      <c r="G5" s="904"/>
      <c r="H5" s="904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7"/>
    </sheetView>
  </sheetViews>
  <sheetFormatPr defaultRowHeight="15" x14ac:dyDescent="0.25"/>
  <cols>
    <col min="1" max="1" width="14" customWidth="1"/>
    <col min="2" max="2" width="26.85546875" customWidth="1"/>
    <col min="3" max="3" width="25.85546875" customWidth="1"/>
    <col min="4" max="4" width="27.570312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30" x14ac:dyDescent="0.25">
      <c r="A5" s="633">
        <v>556</v>
      </c>
      <c r="B5" s="770" t="s">
        <v>0</v>
      </c>
      <c r="C5" s="635" t="s">
        <v>1767</v>
      </c>
      <c r="D5" s="635" t="s">
        <v>1768</v>
      </c>
      <c r="E5" s="308">
        <v>85572.96</v>
      </c>
      <c r="F5" s="729" t="s">
        <v>1</v>
      </c>
      <c r="G5" s="771" t="s">
        <v>1</v>
      </c>
      <c r="H5" s="772" t="s">
        <v>338</v>
      </c>
    </row>
    <row r="6" spans="1:8" ht="16.5" x14ac:dyDescent="0.3">
      <c r="A6" s="928" t="s">
        <v>74</v>
      </c>
      <c r="B6" s="827"/>
      <c r="C6" s="827"/>
      <c r="D6" s="828"/>
      <c r="E6" s="773">
        <f>SUM(E5:E5)</f>
        <v>85572.96</v>
      </c>
      <c r="F6" s="579">
        <f>SUM(F5)</f>
        <v>0</v>
      </c>
      <c r="G6" s="579">
        <f>SUM(G5:G5)</f>
        <v>0</v>
      </c>
      <c r="H6" s="17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38.25" x14ac:dyDescent="0.25">
      <c r="A5" s="294">
        <v>568</v>
      </c>
      <c r="B5" s="282" t="s">
        <v>0</v>
      </c>
      <c r="C5" s="280" t="s">
        <v>157</v>
      </c>
      <c r="D5" s="280" t="s">
        <v>1769</v>
      </c>
      <c r="E5" s="661">
        <v>25524.93</v>
      </c>
      <c r="F5" s="146" t="s">
        <v>1</v>
      </c>
      <c r="G5" s="146" t="s">
        <v>1</v>
      </c>
      <c r="H5" s="150" t="s">
        <v>765</v>
      </c>
    </row>
    <row r="6" spans="1:8" ht="51" x14ac:dyDescent="0.25">
      <c r="A6" s="294">
        <v>570</v>
      </c>
      <c r="B6" s="282" t="s">
        <v>0</v>
      </c>
      <c r="C6" s="280" t="s">
        <v>1266</v>
      </c>
      <c r="D6" s="280" t="s">
        <v>1770</v>
      </c>
      <c r="E6" s="661">
        <v>70730.989999999991</v>
      </c>
      <c r="F6" s="146" t="s">
        <v>1</v>
      </c>
      <c r="G6" s="146" t="s">
        <v>1</v>
      </c>
      <c r="H6" s="150" t="s">
        <v>1432</v>
      </c>
    </row>
    <row r="7" spans="1:8" ht="15.75" x14ac:dyDescent="0.3">
      <c r="A7" s="925" t="s">
        <v>74</v>
      </c>
      <c r="B7" s="926"/>
      <c r="C7" s="926"/>
      <c r="D7" s="927"/>
      <c r="E7" s="760">
        <f>SUM(E5:E6)</f>
        <v>96255.919999999984</v>
      </c>
      <c r="F7" s="761">
        <f>SUM(F5:F6)</f>
        <v>0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workbookViewId="0">
      <selection activeCell="A16" sqref="A1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5" t="s">
        <v>46</v>
      </c>
      <c r="B3" s="905" t="s">
        <v>47</v>
      </c>
      <c r="C3" s="905" t="s">
        <v>48</v>
      </c>
      <c r="D3" s="905" t="s">
        <v>49</v>
      </c>
      <c r="E3" s="907" t="s">
        <v>1383</v>
      </c>
      <c r="F3" s="908"/>
      <c r="G3" s="903" t="s">
        <v>940</v>
      </c>
      <c r="H3" s="903" t="s">
        <v>51</v>
      </c>
    </row>
    <row r="4" spans="1:8" x14ac:dyDescent="0.25">
      <c r="A4" s="906"/>
      <c r="B4" s="906"/>
      <c r="C4" s="906"/>
      <c r="D4" s="906"/>
      <c r="E4" s="677" t="s">
        <v>1350</v>
      </c>
      <c r="F4" s="677" t="s">
        <v>1351</v>
      </c>
      <c r="G4" s="904"/>
      <c r="H4" s="904"/>
    </row>
    <row r="5" spans="1:8" ht="38.25" x14ac:dyDescent="0.25">
      <c r="A5" s="294">
        <v>571</v>
      </c>
      <c r="B5" s="282" t="s">
        <v>0</v>
      </c>
      <c r="C5" s="280" t="s">
        <v>69</v>
      </c>
      <c r="D5" s="280" t="s">
        <v>1771</v>
      </c>
      <c r="E5" s="661">
        <v>11759.02</v>
      </c>
      <c r="F5" s="146" t="s">
        <v>1</v>
      </c>
      <c r="G5" s="146" t="s">
        <v>1</v>
      </c>
      <c r="H5" s="150" t="s">
        <v>766</v>
      </c>
    </row>
    <row r="6" spans="1:8" ht="51" x14ac:dyDescent="0.25">
      <c r="A6" s="294">
        <v>572</v>
      </c>
      <c r="B6" s="282" t="s">
        <v>0</v>
      </c>
      <c r="C6" s="280" t="s">
        <v>682</v>
      </c>
      <c r="D6" s="280" t="s">
        <v>1772</v>
      </c>
      <c r="E6" s="661">
        <v>6059.97</v>
      </c>
      <c r="F6" s="146" t="s">
        <v>1</v>
      </c>
      <c r="G6" s="146" t="s">
        <v>1</v>
      </c>
      <c r="H6" s="150" t="s">
        <v>326</v>
      </c>
    </row>
    <row r="7" spans="1:8" ht="38.25" x14ac:dyDescent="0.25">
      <c r="A7" s="294">
        <v>574</v>
      </c>
      <c r="B7" s="282" t="s">
        <v>0</v>
      </c>
      <c r="C7" s="280" t="s">
        <v>1243</v>
      </c>
      <c r="D7" s="280" t="s">
        <v>1773</v>
      </c>
      <c r="E7" s="661">
        <v>33195.17</v>
      </c>
      <c r="F7" s="146" t="s">
        <v>1</v>
      </c>
      <c r="G7" s="146" t="s">
        <v>1</v>
      </c>
      <c r="H7" s="150" t="s">
        <v>1321</v>
      </c>
    </row>
    <row r="8" spans="1:8" ht="38.25" x14ac:dyDescent="0.25">
      <c r="A8" s="294">
        <v>575</v>
      </c>
      <c r="B8" s="282" t="s">
        <v>0</v>
      </c>
      <c r="C8" s="510" t="s">
        <v>718</v>
      </c>
      <c r="D8" s="280" t="s">
        <v>1774</v>
      </c>
      <c r="E8" s="661">
        <v>343500.71</v>
      </c>
      <c r="F8" s="146" t="s">
        <v>1</v>
      </c>
      <c r="G8" s="146" t="s">
        <v>1</v>
      </c>
      <c r="H8" s="150" t="s">
        <v>553</v>
      </c>
    </row>
    <row r="9" spans="1:8" ht="51" x14ac:dyDescent="0.25">
      <c r="A9" s="294">
        <v>577</v>
      </c>
      <c r="B9" s="282" t="s">
        <v>0</v>
      </c>
      <c r="C9" s="280" t="s">
        <v>1346</v>
      </c>
      <c r="D9" s="280" t="s">
        <v>1775</v>
      </c>
      <c r="E9" s="661">
        <v>27395.61</v>
      </c>
      <c r="F9" s="146" t="s">
        <v>1</v>
      </c>
      <c r="G9" s="146" t="s">
        <v>1</v>
      </c>
      <c r="H9" s="150" t="s">
        <v>1074</v>
      </c>
    </row>
    <row r="10" spans="1:8" ht="38.25" x14ac:dyDescent="0.25">
      <c r="A10" s="294">
        <v>578</v>
      </c>
      <c r="B10" s="282" t="s">
        <v>0</v>
      </c>
      <c r="C10" s="280" t="s">
        <v>1053</v>
      </c>
      <c r="D10" s="280" t="s">
        <v>1776</v>
      </c>
      <c r="E10" s="661">
        <v>7286.45</v>
      </c>
      <c r="F10" s="146" t="s">
        <v>1</v>
      </c>
      <c r="G10" s="146" t="s">
        <v>1</v>
      </c>
      <c r="H10" s="150" t="s">
        <v>31</v>
      </c>
    </row>
    <row r="11" spans="1:8" ht="51" x14ac:dyDescent="0.25">
      <c r="A11" s="294">
        <v>589</v>
      </c>
      <c r="B11" s="278" t="s">
        <v>0</v>
      </c>
      <c r="C11" s="280" t="s">
        <v>411</v>
      </c>
      <c r="D11" s="280" t="s">
        <v>1777</v>
      </c>
      <c r="E11" s="661">
        <v>96681.98</v>
      </c>
      <c r="F11" s="146" t="s">
        <v>1</v>
      </c>
      <c r="G11" s="146" t="s">
        <v>1</v>
      </c>
      <c r="H11" s="431" t="s">
        <v>1291</v>
      </c>
    </row>
    <row r="12" spans="1:8" ht="63.75" x14ac:dyDescent="0.25">
      <c r="A12" s="294">
        <v>453</v>
      </c>
      <c r="B12" s="278" t="s">
        <v>0</v>
      </c>
      <c r="C12" s="280" t="s">
        <v>1266</v>
      </c>
      <c r="D12" s="280" t="s">
        <v>1778</v>
      </c>
      <c r="E12" s="146" t="s">
        <v>1</v>
      </c>
      <c r="F12" s="146" t="s">
        <v>1</v>
      </c>
      <c r="G12" s="661">
        <v>305165.34000000003</v>
      </c>
      <c r="H12" s="431" t="s">
        <v>1432</v>
      </c>
    </row>
    <row r="13" spans="1:8" ht="51" x14ac:dyDescent="0.25">
      <c r="A13" s="294">
        <v>456</v>
      </c>
      <c r="B13" s="278" t="s">
        <v>0</v>
      </c>
      <c r="C13" s="280" t="s">
        <v>1628</v>
      </c>
      <c r="D13" s="280" t="s">
        <v>1779</v>
      </c>
      <c r="E13" s="146" t="s">
        <v>1</v>
      </c>
      <c r="F13" s="146" t="s">
        <v>1</v>
      </c>
      <c r="G13" s="661">
        <v>5482.2</v>
      </c>
      <c r="H13" s="431" t="s">
        <v>1630</v>
      </c>
    </row>
    <row r="14" spans="1:8" ht="51" x14ac:dyDescent="0.25">
      <c r="A14" s="294">
        <v>457</v>
      </c>
      <c r="B14" s="278" t="s">
        <v>0</v>
      </c>
      <c r="C14" s="280" t="s">
        <v>1277</v>
      </c>
      <c r="D14" s="280" t="s">
        <v>1780</v>
      </c>
      <c r="E14" s="146" t="s">
        <v>1</v>
      </c>
      <c r="F14" s="146" t="s">
        <v>1</v>
      </c>
      <c r="G14" s="661">
        <v>3062.73</v>
      </c>
      <c r="H14" s="431" t="s">
        <v>71</v>
      </c>
    </row>
    <row r="15" spans="1:8" ht="38.25" x14ac:dyDescent="0.25">
      <c r="A15" s="294">
        <v>461</v>
      </c>
      <c r="B15" s="278" t="s">
        <v>0</v>
      </c>
      <c r="C15" s="280" t="s">
        <v>944</v>
      </c>
      <c r="D15" s="280" t="s">
        <v>1781</v>
      </c>
      <c r="E15" s="146" t="s">
        <v>1</v>
      </c>
      <c r="F15" s="661">
        <v>460414.62</v>
      </c>
      <c r="G15" s="146" t="s">
        <v>1</v>
      </c>
      <c r="H15" s="431" t="s">
        <v>370</v>
      </c>
    </row>
    <row r="16" spans="1:8" ht="63.75" x14ac:dyDescent="0.25">
      <c r="A16" s="294">
        <v>462</v>
      </c>
      <c r="B16" s="278" t="s">
        <v>0</v>
      </c>
      <c r="C16" s="280" t="s">
        <v>1782</v>
      </c>
      <c r="D16" s="280" t="s">
        <v>1783</v>
      </c>
      <c r="E16" s="146" t="s">
        <v>1</v>
      </c>
      <c r="F16" s="146" t="s">
        <v>1</v>
      </c>
      <c r="G16" s="661">
        <v>1024.79</v>
      </c>
      <c r="H16" s="431" t="s">
        <v>370</v>
      </c>
    </row>
    <row r="17" spans="1:8" ht="15.75" x14ac:dyDescent="0.3">
      <c r="A17" s="925" t="s">
        <v>74</v>
      </c>
      <c r="B17" s="926"/>
      <c r="C17" s="926"/>
      <c r="D17" s="927"/>
      <c r="E17" s="760">
        <f>SUM(E5:E16)</f>
        <v>525878.91</v>
      </c>
      <c r="F17" s="761">
        <f>SUM(F15:F16)</f>
        <v>460414.62</v>
      </c>
      <c r="G17" s="761">
        <f>SUM(G5:G16)</f>
        <v>314735.06</v>
      </c>
      <c r="H17" s="400"/>
    </row>
  </sheetData>
  <mergeCells count="8">
    <mergeCell ref="H3:H4"/>
    <mergeCell ref="A17:D1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F6" sqref="F6:F8"/>
    </sheetView>
  </sheetViews>
  <sheetFormatPr defaultRowHeight="15" x14ac:dyDescent="0.25"/>
  <cols>
    <col min="3" max="3" width="14" customWidth="1"/>
    <col min="4" max="4" width="14.42578125" customWidth="1"/>
    <col min="5" max="5" width="17.7109375" customWidth="1"/>
    <col min="6" max="6" width="20.42578125" customWidth="1"/>
    <col min="7" max="7" width="18" customWidth="1"/>
    <col min="8" max="8" width="17" customWidth="1"/>
    <col min="9" max="9" width="28.140625" customWidth="1"/>
  </cols>
  <sheetData>
    <row r="2" spans="2:9" ht="18" x14ac:dyDescent="0.35">
      <c r="B2" s="757" t="s">
        <v>1504</v>
      </c>
      <c r="C2" s="757"/>
      <c r="D2" s="757"/>
      <c r="E2" s="757"/>
    </row>
    <row r="4" spans="2:9" x14ac:dyDescent="0.25">
      <c r="B4" s="905" t="s">
        <v>46</v>
      </c>
      <c r="C4" s="905" t="s">
        <v>47</v>
      </c>
      <c r="D4" s="905" t="s">
        <v>48</v>
      </c>
      <c r="E4" s="905" t="s">
        <v>49</v>
      </c>
      <c r="F4" s="907" t="s">
        <v>1383</v>
      </c>
      <c r="G4" s="908"/>
      <c r="H4" s="903" t="s">
        <v>940</v>
      </c>
      <c r="I4" s="903" t="s">
        <v>51</v>
      </c>
    </row>
    <row r="5" spans="2:9" x14ac:dyDescent="0.25">
      <c r="B5" s="906"/>
      <c r="C5" s="906"/>
      <c r="D5" s="906"/>
      <c r="E5" s="906"/>
      <c r="F5" s="677" t="s">
        <v>1350</v>
      </c>
      <c r="G5" s="677" t="s">
        <v>1351</v>
      </c>
      <c r="H5" s="904"/>
      <c r="I5" s="904"/>
    </row>
    <row r="6" spans="2:9" ht="38.25" x14ac:dyDescent="0.25">
      <c r="B6" s="774">
        <v>597</v>
      </c>
      <c r="C6" s="595" t="s">
        <v>0</v>
      </c>
      <c r="D6" s="248" t="s">
        <v>411</v>
      </c>
      <c r="E6" s="775" t="s">
        <v>1784</v>
      </c>
      <c r="F6" s="661">
        <v>370553.72</v>
      </c>
      <c r="G6" s="146" t="s">
        <v>1</v>
      </c>
      <c r="H6" s="146" t="s">
        <v>1</v>
      </c>
      <c r="I6" s="431" t="s">
        <v>739</v>
      </c>
    </row>
    <row r="7" spans="2:9" ht="51" x14ac:dyDescent="0.25">
      <c r="B7" s="774">
        <v>598</v>
      </c>
      <c r="C7" s="595" t="s">
        <v>0</v>
      </c>
      <c r="D7" s="248" t="s">
        <v>411</v>
      </c>
      <c r="E7" s="775" t="s">
        <v>1785</v>
      </c>
      <c r="F7" s="661">
        <v>64791.55</v>
      </c>
      <c r="G7" s="146" t="s">
        <v>1</v>
      </c>
      <c r="H7" s="146" t="s">
        <v>1</v>
      </c>
      <c r="I7" s="431" t="s">
        <v>1291</v>
      </c>
    </row>
    <row r="8" spans="2:9" ht="38.25" x14ac:dyDescent="0.25">
      <c r="B8" s="774">
        <v>601</v>
      </c>
      <c r="C8" s="595" t="s">
        <v>0</v>
      </c>
      <c r="D8" s="248" t="s">
        <v>411</v>
      </c>
      <c r="E8" s="775" t="s">
        <v>1786</v>
      </c>
      <c r="F8" s="661">
        <v>1452359.52</v>
      </c>
      <c r="G8" s="146" t="s">
        <v>1</v>
      </c>
      <c r="H8" s="146" t="s">
        <v>1</v>
      </c>
      <c r="I8" s="431" t="s">
        <v>1279</v>
      </c>
    </row>
    <row r="9" spans="2:9" ht="51" x14ac:dyDescent="0.25">
      <c r="B9" s="774">
        <v>482</v>
      </c>
      <c r="C9" s="595" t="s">
        <v>0</v>
      </c>
      <c r="D9" s="248" t="s">
        <v>1310</v>
      </c>
      <c r="E9" s="775" t="s">
        <v>1787</v>
      </c>
      <c r="F9" s="776" t="s">
        <v>1</v>
      </c>
      <c r="G9" s="776" t="s">
        <v>1</v>
      </c>
      <c r="H9" s="777">
        <v>52134.83</v>
      </c>
      <c r="I9" s="778" t="s">
        <v>1279</v>
      </c>
    </row>
  </sheetData>
  <mergeCells count="7">
    <mergeCell ref="I4:I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E8" sqref="E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45" x14ac:dyDescent="0.25">
      <c r="B5" s="145">
        <v>602</v>
      </c>
      <c r="C5" s="215" t="s">
        <v>0</v>
      </c>
      <c r="D5" s="216" t="s">
        <v>1448</v>
      </c>
      <c r="E5" s="216" t="s">
        <v>1788</v>
      </c>
      <c r="F5" s="692">
        <v>76165.22</v>
      </c>
      <c r="G5" s="219" t="s">
        <v>1</v>
      </c>
      <c r="H5" s="219" t="s">
        <v>1</v>
      </c>
      <c r="I5" s="696" t="s">
        <v>481</v>
      </c>
    </row>
    <row r="6" spans="2:9" ht="30" x14ac:dyDescent="0.25">
      <c r="B6" s="145">
        <v>604</v>
      </c>
      <c r="C6" s="215" t="s">
        <v>0</v>
      </c>
      <c r="D6" s="216" t="s">
        <v>1048</v>
      </c>
      <c r="E6" s="216" t="s">
        <v>1789</v>
      </c>
      <c r="F6" s="692">
        <v>3114.76</v>
      </c>
      <c r="G6" s="219" t="s">
        <v>1</v>
      </c>
      <c r="H6" s="219" t="s">
        <v>1</v>
      </c>
      <c r="I6" s="696" t="s">
        <v>320</v>
      </c>
    </row>
    <row r="7" spans="2:9" ht="30" x14ac:dyDescent="0.25">
      <c r="B7" s="145">
        <v>605</v>
      </c>
      <c r="C7" s="215" t="s">
        <v>0</v>
      </c>
      <c r="D7" s="216" t="s">
        <v>1005</v>
      </c>
      <c r="E7" s="216" t="s">
        <v>1790</v>
      </c>
      <c r="F7" s="692">
        <v>9848.2800000000007</v>
      </c>
      <c r="G7" s="219" t="s">
        <v>1</v>
      </c>
      <c r="H7" s="219" t="s">
        <v>1</v>
      </c>
      <c r="I7" s="696" t="s">
        <v>868</v>
      </c>
    </row>
    <row r="8" spans="2:9" ht="30" x14ac:dyDescent="0.25">
      <c r="B8" s="145">
        <v>483</v>
      </c>
      <c r="C8" s="215" t="s">
        <v>0</v>
      </c>
      <c r="D8" s="216" t="s">
        <v>944</v>
      </c>
      <c r="E8" s="216" t="s">
        <v>1791</v>
      </c>
      <c r="F8" s="219" t="s">
        <v>1</v>
      </c>
      <c r="G8" s="692">
        <v>532219.22</v>
      </c>
      <c r="H8" s="219" t="s">
        <v>1</v>
      </c>
      <c r="I8" s="696" t="s">
        <v>370</v>
      </c>
    </row>
    <row r="9" spans="2:9" ht="45" x14ac:dyDescent="0.25">
      <c r="B9" s="145">
        <v>484</v>
      </c>
      <c r="C9" s="215" t="s">
        <v>0</v>
      </c>
      <c r="D9" s="216" t="s">
        <v>944</v>
      </c>
      <c r="E9" s="216" t="s">
        <v>1792</v>
      </c>
      <c r="F9" s="219" t="s">
        <v>1</v>
      </c>
      <c r="G9" s="219" t="s">
        <v>1</v>
      </c>
      <c r="H9" s="692">
        <v>2813.1</v>
      </c>
      <c r="I9" s="696" t="s">
        <v>370</v>
      </c>
    </row>
    <row r="10" spans="2:9" ht="45" x14ac:dyDescent="0.25">
      <c r="B10" s="145">
        <v>485</v>
      </c>
      <c r="C10" s="215" t="s">
        <v>0</v>
      </c>
      <c r="D10" s="216" t="s">
        <v>1793</v>
      </c>
      <c r="E10" s="216" t="s">
        <v>1794</v>
      </c>
      <c r="F10" s="219" t="s">
        <v>1</v>
      </c>
      <c r="G10" s="219" t="s">
        <v>1</v>
      </c>
      <c r="H10" s="692">
        <v>4161.57</v>
      </c>
      <c r="I10" s="696" t="s">
        <v>481</v>
      </c>
    </row>
    <row r="11" spans="2:9" ht="45" x14ac:dyDescent="0.25">
      <c r="B11" s="145">
        <v>486</v>
      </c>
      <c r="C11" s="215" t="s">
        <v>0</v>
      </c>
      <c r="D11" s="216" t="s">
        <v>1005</v>
      </c>
      <c r="E11" s="216" t="s">
        <v>1795</v>
      </c>
      <c r="F11" s="219" t="s">
        <v>1</v>
      </c>
      <c r="G11" s="219" t="s">
        <v>1</v>
      </c>
      <c r="H11" s="692">
        <v>7493.43</v>
      </c>
      <c r="I11" s="696" t="s">
        <v>868</v>
      </c>
    </row>
    <row r="12" spans="2:9" ht="15.75" x14ac:dyDescent="0.3">
      <c r="B12" s="884" t="s">
        <v>1796</v>
      </c>
      <c r="C12" s="884"/>
      <c r="D12" s="884"/>
      <c r="E12" s="884"/>
      <c r="F12" s="608">
        <f>F7+F6+F5</f>
        <v>89128.260000000009</v>
      </c>
      <c r="G12" s="608">
        <f>G8</f>
        <v>532219.22</v>
      </c>
      <c r="H12" s="608">
        <f>H11+H10+H9</f>
        <v>14468.1</v>
      </c>
      <c r="I12" s="400"/>
    </row>
  </sheetData>
  <mergeCells count="8">
    <mergeCell ref="B12:E12"/>
    <mergeCell ref="I3:I4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1" sqref="D11"/>
    </sheetView>
  </sheetViews>
  <sheetFormatPr defaultRowHeight="15" x14ac:dyDescent="0.25"/>
  <cols>
    <col min="3" max="3" width="14.42578125" customWidth="1"/>
    <col min="4" max="4" width="24" customWidth="1"/>
    <col min="5" max="5" width="22.85546875" customWidth="1"/>
    <col min="6" max="6" width="17.42578125" customWidth="1"/>
    <col min="7" max="7" width="14" customWidth="1"/>
    <col min="8" max="8" width="16.140625" customWidth="1"/>
  </cols>
  <sheetData>
    <row r="2" spans="2:9" ht="15.75" x14ac:dyDescent="0.3">
      <c r="B2" s="768" t="s">
        <v>1504</v>
      </c>
      <c r="C2" s="768"/>
      <c r="D2" s="768"/>
      <c r="E2" s="768"/>
      <c r="F2" s="769"/>
      <c r="G2" s="769"/>
      <c r="H2" s="769"/>
      <c r="I2" s="769"/>
    </row>
    <row r="3" spans="2:9" ht="15.75" x14ac:dyDescent="0.3">
      <c r="B3" s="769"/>
      <c r="C3" s="769"/>
      <c r="D3" s="769"/>
      <c r="E3" s="769"/>
      <c r="F3" s="769"/>
      <c r="G3" s="769"/>
      <c r="H3" s="769"/>
      <c r="I3" s="769"/>
    </row>
    <row r="4" spans="2:9" x14ac:dyDescent="0.25">
      <c r="B4" s="905" t="s">
        <v>46</v>
      </c>
      <c r="C4" s="905" t="s">
        <v>47</v>
      </c>
      <c r="D4" s="905" t="s">
        <v>48</v>
      </c>
      <c r="E4" s="905" t="s">
        <v>49</v>
      </c>
      <c r="F4" s="907" t="s">
        <v>1383</v>
      </c>
      <c r="G4" s="908"/>
      <c r="H4" s="903" t="s">
        <v>940</v>
      </c>
      <c r="I4" s="903" t="s">
        <v>51</v>
      </c>
    </row>
    <row r="5" spans="2:9" x14ac:dyDescent="0.25">
      <c r="B5" s="906"/>
      <c r="C5" s="906"/>
      <c r="D5" s="906"/>
      <c r="E5" s="906"/>
      <c r="F5" s="677" t="s">
        <v>1350</v>
      </c>
      <c r="G5" s="677" t="s">
        <v>1351</v>
      </c>
      <c r="H5" s="904"/>
      <c r="I5" s="904"/>
    </row>
    <row r="6" spans="2:9" ht="45" x14ac:dyDescent="0.25">
      <c r="B6" s="145">
        <v>616</v>
      </c>
      <c r="C6" s="394" t="s">
        <v>0</v>
      </c>
      <c r="D6" s="216" t="s">
        <v>718</v>
      </c>
      <c r="E6" s="216" t="s">
        <v>1797</v>
      </c>
      <c r="F6" s="692">
        <v>163167.87</v>
      </c>
      <c r="G6" s="219"/>
      <c r="H6" s="219"/>
      <c r="I6" s="396" t="s">
        <v>553</v>
      </c>
    </row>
    <row r="7" spans="2:9" ht="45" x14ac:dyDescent="0.25">
      <c r="B7" s="145">
        <v>619</v>
      </c>
      <c r="C7" s="394" t="s">
        <v>0</v>
      </c>
      <c r="D7" s="216" t="s">
        <v>1042</v>
      </c>
      <c r="E7" s="216" t="s">
        <v>1798</v>
      </c>
      <c r="F7" s="692">
        <v>28618.95</v>
      </c>
      <c r="G7" s="219"/>
      <c r="H7" s="219"/>
      <c r="I7" s="396" t="s">
        <v>465</v>
      </c>
    </row>
    <row r="8" spans="2:9" x14ac:dyDescent="0.25">
      <c r="B8" s="929" t="s">
        <v>74</v>
      </c>
      <c r="C8" s="930"/>
      <c r="D8" s="930"/>
      <c r="E8" s="931"/>
      <c r="F8" s="779">
        <f>F7+F6</f>
        <v>191786.82</v>
      </c>
      <c r="G8" s="780">
        <v>0</v>
      </c>
      <c r="H8" s="780">
        <v>0</v>
      </c>
      <c r="I8" s="780"/>
    </row>
  </sheetData>
  <mergeCells count="8">
    <mergeCell ref="I4:I5"/>
    <mergeCell ref="B8:E8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25.5" x14ac:dyDescent="0.25">
      <c r="B5" s="294">
        <v>621</v>
      </c>
      <c r="C5" s="282" t="s">
        <v>0</v>
      </c>
      <c r="D5" s="280" t="s">
        <v>2</v>
      </c>
      <c r="E5" s="280" t="s">
        <v>1799</v>
      </c>
      <c r="F5" s="661">
        <v>43236.57</v>
      </c>
      <c r="G5" s="756" t="s">
        <v>1</v>
      </c>
      <c r="H5" s="756" t="s">
        <v>1</v>
      </c>
      <c r="I5" s="150" t="s">
        <v>1593</v>
      </c>
    </row>
    <row r="6" spans="2:9" ht="25.5" x14ac:dyDescent="0.25">
      <c r="B6" s="294">
        <v>625</v>
      </c>
      <c r="C6" s="282" t="s">
        <v>0</v>
      </c>
      <c r="D6" s="280" t="s">
        <v>157</v>
      </c>
      <c r="E6" s="280" t="s">
        <v>1800</v>
      </c>
      <c r="F6" s="661">
        <v>51228.82</v>
      </c>
      <c r="G6" s="756" t="s">
        <v>1</v>
      </c>
      <c r="H6" s="756" t="s">
        <v>1</v>
      </c>
      <c r="I6" s="150" t="s">
        <v>159</v>
      </c>
    </row>
    <row r="7" spans="2:9" ht="38.25" x14ac:dyDescent="0.25">
      <c r="B7" s="729">
        <v>491</v>
      </c>
      <c r="C7" s="312" t="s">
        <v>0</v>
      </c>
      <c r="D7" s="312" t="s">
        <v>1266</v>
      </c>
      <c r="E7" s="312" t="s">
        <v>1801</v>
      </c>
      <c r="F7" s="756" t="s">
        <v>1</v>
      </c>
      <c r="G7" s="756" t="s">
        <v>1</v>
      </c>
      <c r="H7" s="148">
        <v>186965.78</v>
      </c>
      <c r="I7" s="150" t="s">
        <v>1593</v>
      </c>
    </row>
    <row r="8" spans="2:9" ht="15.75" x14ac:dyDescent="0.3">
      <c r="B8" s="884" t="s">
        <v>1796</v>
      </c>
      <c r="C8" s="884"/>
      <c r="D8" s="884"/>
      <c r="E8" s="884"/>
      <c r="F8" s="608">
        <f>SUM(F5:F7)</f>
        <v>94465.39</v>
      </c>
      <c r="G8" s="608" t="e">
        <f>#REF!</f>
        <v>#REF!</v>
      </c>
      <c r="H8" s="608">
        <f>SUM(H7)</f>
        <v>186965.78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8" sqref="H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25.5" x14ac:dyDescent="0.25">
      <c r="B5" s="729">
        <v>6</v>
      </c>
      <c r="C5" s="282" t="s">
        <v>0</v>
      </c>
      <c r="D5" s="280" t="s">
        <v>1151</v>
      </c>
      <c r="E5" s="755" t="s">
        <v>1802</v>
      </c>
      <c r="F5" s="661">
        <v>106493.1</v>
      </c>
      <c r="G5" s="756" t="s">
        <v>1</v>
      </c>
      <c r="H5" s="756" t="s">
        <v>1</v>
      </c>
      <c r="I5" s="211" t="s">
        <v>1153</v>
      </c>
    </row>
    <row r="6" spans="2:9" ht="25.5" x14ac:dyDescent="0.25">
      <c r="B6" s="729">
        <v>7</v>
      </c>
      <c r="C6" s="282" t="s">
        <v>0</v>
      </c>
      <c r="D6" s="280" t="s">
        <v>1141</v>
      </c>
      <c r="E6" s="280" t="s">
        <v>1803</v>
      </c>
      <c r="F6" s="661">
        <v>83212.600000000006</v>
      </c>
      <c r="G6" s="756" t="s">
        <v>1</v>
      </c>
      <c r="H6" s="756" t="s">
        <v>1</v>
      </c>
      <c r="I6" s="211" t="s">
        <v>1804</v>
      </c>
    </row>
    <row r="7" spans="2:9" ht="15.75" x14ac:dyDescent="0.3">
      <c r="B7" s="884" t="s">
        <v>1796</v>
      </c>
      <c r="C7" s="884"/>
      <c r="D7" s="884"/>
      <c r="E7" s="884"/>
      <c r="F7" s="608">
        <f>SUM(F5:F6)</f>
        <v>189705.7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25.5" x14ac:dyDescent="0.25">
      <c r="B5" s="729">
        <v>16</v>
      </c>
      <c r="C5" s="282" t="s">
        <v>0</v>
      </c>
      <c r="D5" s="280" t="s">
        <v>1310</v>
      </c>
      <c r="E5" s="280" t="s">
        <v>1805</v>
      </c>
      <c r="F5" s="661">
        <v>168127.14</v>
      </c>
      <c r="G5" s="756" t="s">
        <v>1</v>
      </c>
      <c r="H5" s="756" t="s">
        <v>1</v>
      </c>
      <c r="I5" s="781" t="s">
        <v>951</v>
      </c>
    </row>
    <row r="6" spans="2:9" ht="38.25" x14ac:dyDescent="0.25">
      <c r="B6" s="729">
        <v>14</v>
      </c>
      <c r="C6" s="392" t="s">
        <v>0</v>
      </c>
      <c r="D6" s="280" t="s">
        <v>1310</v>
      </c>
      <c r="E6" s="280" t="s">
        <v>1806</v>
      </c>
      <c r="F6" s="756" t="s">
        <v>1</v>
      </c>
      <c r="G6" s="756" t="s">
        <v>1</v>
      </c>
      <c r="H6" s="661">
        <v>127641.35</v>
      </c>
      <c r="I6" s="150" t="s">
        <v>413</v>
      </c>
    </row>
    <row r="7" spans="2:9" ht="15.75" x14ac:dyDescent="0.3">
      <c r="B7" s="884" t="s">
        <v>1796</v>
      </c>
      <c r="C7" s="884"/>
      <c r="D7" s="884"/>
      <c r="E7" s="884"/>
      <c r="F7" s="608">
        <f>SUM(F5:F6)</f>
        <v>168127.14</v>
      </c>
      <c r="G7" s="608"/>
      <c r="H7" s="608">
        <f>SUM(H5:H6)</f>
        <v>127641.35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6" sqref="G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25.5" x14ac:dyDescent="0.25">
      <c r="B5" s="729">
        <v>21</v>
      </c>
      <c r="C5" s="282" t="s">
        <v>0</v>
      </c>
      <c r="D5" s="280" t="s">
        <v>1346</v>
      </c>
      <c r="E5" s="280" t="s">
        <v>1807</v>
      </c>
      <c r="F5" s="661">
        <v>39396.32</v>
      </c>
      <c r="G5" s="756" t="s">
        <v>1</v>
      </c>
      <c r="H5" s="756" t="s">
        <v>1</v>
      </c>
      <c r="I5" s="781" t="s">
        <v>1808</v>
      </c>
    </row>
    <row r="6" spans="2:9" ht="25.5" x14ac:dyDescent="0.25">
      <c r="B6" s="729">
        <v>22</v>
      </c>
      <c r="C6" s="282" t="s">
        <v>0</v>
      </c>
      <c r="D6" s="280" t="s">
        <v>1196</v>
      </c>
      <c r="E6" s="280" t="s">
        <v>1809</v>
      </c>
      <c r="F6" s="661">
        <v>37617.67</v>
      </c>
      <c r="G6" s="756" t="s">
        <v>1</v>
      </c>
      <c r="H6" s="756" t="s">
        <v>1</v>
      </c>
      <c r="I6" s="781" t="s">
        <v>1810</v>
      </c>
    </row>
    <row r="7" spans="2:9" ht="25.5" x14ac:dyDescent="0.25">
      <c r="B7" s="729">
        <v>23</v>
      </c>
      <c r="C7" s="282" t="s">
        <v>0</v>
      </c>
      <c r="D7" s="510" t="s">
        <v>718</v>
      </c>
      <c r="E7" s="280" t="s">
        <v>1811</v>
      </c>
      <c r="F7" s="661">
        <v>938463.05</v>
      </c>
      <c r="G7" s="756" t="s">
        <v>1</v>
      </c>
      <c r="H7" s="756" t="s">
        <v>1</v>
      </c>
      <c r="I7" s="781" t="s">
        <v>975</v>
      </c>
    </row>
    <row r="8" spans="2:9" ht="25.5" x14ac:dyDescent="0.25">
      <c r="B8" s="729">
        <v>24</v>
      </c>
      <c r="C8" s="282" t="s">
        <v>0</v>
      </c>
      <c r="D8" s="280" t="s">
        <v>1010</v>
      </c>
      <c r="E8" s="280" t="s">
        <v>1812</v>
      </c>
      <c r="F8" s="661">
        <v>13048.62</v>
      </c>
      <c r="G8" s="756" t="s">
        <v>1</v>
      </c>
      <c r="H8" s="756" t="s">
        <v>1</v>
      </c>
      <c r="I8" s="781" t="s">
        <v>1813</v>
      </c>
    </row>
    <row r="9" spans="2:9" ht="25.5" x14ac:dyDescent="0.25">
      <c r="B9" s="729">
        <v>25</v>
      </c>
      <c r="C9" s="282" t="s">
        <v>0</v>
      </c>
      <c r="D9" s="280" t="s">
        <v>1141</v>
      </c>
      <c r="E9" s="280" t="s">
        <v>1814</v>
      </c>
      <c r="F9" s="661">
        <v>257141.58</v>
      </c>
      <c r="G9" s="756" t="s">
        <v>1</v>
      </c>
      <c r="H9" s="756" t="s">
        <v>1</v>
      </c>
      <c r="I9" s="781" t="s">
        <v>1804</v>
      </c>
    </row>
    <row r="10" spans="2:9" ht="38.25" x14ac:dyDescent="0.25">
      <c r="B10" s="729">
        <v>27</v>
      </c>
      <c r="C10" s="282" t="s">
        <v>0</v>
      </c>
      <c r="D10" s="280" t="s">
        <v>270</v>
      </c>
      <c r="E10" s="280" t="s">
        <v>1815</v>
      </c>
      <c r="F10" s="661">
        <v>47849.599999999999</v>
      </c>
      <c r="G10" s="756" t="s">
        <v>1</v>
      </c>
      <c r="H10" s="756" t="s">
        <v>1</v>
      </c>
      <c r="I10" s="781" t="s">
        <v>1058</v>
      </c>
    </row>
    <row r="11" spans="2:9" ht="38.25" x14ac:dyDescent="0.25">
      <c r="B11" s="729">
        <v>16</v>
      </c>
      <c r="C11" s="312" t="s">
        <v>0</v>
      </c>
      <c r="D11" s="312" t="s">
        <v>1816</v>
      </c>
      <c r="E11" s="312" t="s">
        <v>1817</v>
      </c>
      <c r="F11" s="756" t="s">
        <v>1</v>
      </c>
      <c r="G11" s="756" t="s">
        <v>1</v>
      </c>
      <c r="H11" s="148">
        <v>22433.71</v>
      </c>
      <c r="I11" s="150" t="s">
        <v>289</v>
      </c>
    </row>
    <row r="12" spans="2:9" ht="38.25" x14ac:dyDescent="0.25">
      <c r="B12" s="729">
        <v>17</v>
      </c>
      <c r="C12" s="312" t="s">
        <v>0</v>
      </c>
      <c r="D12" s="312" t="s">
        <v>1324</v>
      </c>
      <c r="E12" s="312" t="s">
        <v>1818</v>
      </c>
      <c r="F12" s="756" t="s">
        <v>1</v>
      </c>
      <c r="G12" s="756" t="s">
        <v>1</v>
      </c>
      <c r="H12" s="437">
        <v>9928.51</v>
      </c>
      <c r="I12" s="150" t="s">
        <v>338</v>
      </c>
    </row>
    <row r="13" spans="2:9" ht="38.25" x14ac:dyDescent="0.25">
      <c r="B13" s="729">
        <v>18</v>
      </c>
      <c r="C13" s="312" t="s">
        <v>0</v>
      </c>
      <c r="D13" s="312" t="s">
        <v>1819</v>
      </c>
      <c r="E13" s="312" t="s">
        <v>1820</v>
      </c>
      <c r="F13" s="756" t="s">
        <v>1</v>
      </c>
      <c r="G13" s="756" t="s">
        <v>1</v>
      </c>
      <c r="H13" s="437">
        <v>28557.72</v>
      </c>
      <c r="I13" s="150" t="s">
        <v>681</v>
      </c>
    </row>
    <row r="14" spans="2:9" ht="38.25" x14ac:dyDescent="0.25">
      <c r="B14" s="729">
        <v>19</v>
      </c>
      <c r="C14" s="312" t="s">
        <v>0</v>
      </c>
      <c r="D14" s="312" t="s">
        <v>1821</v>
      </c>
      <c r="E14" s="312" t="s">
        <v>1822</v>
      </c>
      <c r="F14" s="756" t="s">
        <v>1</v>
      </c>
      <c r="G14" s="756" t="s">
        <v>1</v>
      </c>
      <c r="H14" s="437">
        <v>29959.22</v>
      </c>
      <c r="I14" s="150" t="s">
        <v>1074</v>
      </c>
    </row>
    <row r="15" spans="2:9" ht="15.75" x14ac:dyDescent="0.3">
      <c r="B15" s="884" t="s">
        <v>1796</v>
      </c>
      <c r="C15" s="884"/>
      <c r="D15" s="884"/>
      <c r="E15" s="884"/>
      <c r="F15" s="608">
        <f>SUM(F5:F14)</f>
        <v>1333516.8400000001</v>
      </c>
      <c r="G15" s="608">
        <f>SUM(G5:G14)</f>
        <v>0</v>
      </c>
      <c r="H15" s="608">
        <f>SUM(H11:H14)</f>
        <v>90879.16</v>
      </c>
      <c r="I15" s="400"/>
    </row>
  </sheetData>
  <mergeCells count="8">
    <mergeCell ref="I3:I4"/>
    <mergeCell ref="B15:E15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37" sqref="F37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25.5" x14ac:dyDescent="0.25">
      <c r="B5" s="782">
        <v>41</v>
      </c>
      <c r="C5" s="282" t="s">
        <v>0</v>
      </c>
      <c r="D5" s="280" t="s">
        <v>1014</v>
      </c>
      <c r="E5" s="280" t="s">
        <v>1823</v>
      </c>
      <c r="F5" s="661">
        <v>133934.07</v>
      </c>
      <c r="G5" s="756" t="s">
        <v>1</v>
      </c>
      <c r="H5" s="756" t="s">
        <v>1</v>
      </c>
      <c r="I5" s="781" t="s">
        <v>1550</v>
      </c>
    </row>
    <row r="6" spans="2:9" ht="38.25" x14ac:dyDescent="0.25">
      <c r="B6" s="782">
        <v>42</v>
      </c>
      <c r="C6" s="282" t="s">
        <v>0</v>
      </c>
      <c r="D6" s="280" t="s">
        <v>1448</v>
      </c>
      <c r="E6" s="280" t="s">
        <v>1824</v>
      </c>
      <c r="F6" s="661">
        <v>16141.82</v>
      </c>
      <c r="G6" s="756" t="s">
        <v>1</v>
      </c>
      <c r="H6" s="756" t="s">
        <v>1</v>
      </c>
      <c r="I6" s="781" t="s">
        <v>725</v>
      </c>
    </row>
    <row r="7" spans="2:9" ht="15.75" x14ac:dyDescent="0.3">
      <c r="B7" s="884" t="s">
        <v>1796</v>
      </c>
      <c r="C7" s="884"/>
      <c r="D7" s="884"/>
      <c r="E7" s="884"/>
      <c r="F7" s="608">
        <f>SUM(F5:F6)</f>
        <v>150075.89000000001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6" sqref="D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51" x14ac:dyDescent="0.25">
      <c r="B5" s="783">
        <v>44</v>
      </c>
      <c r="C5" s="784" t="s">
        <v>0</v>
      </c>
      <c r="D5" s="785" t="s">
        <v>1825</v>
      </c>
      <c r="E5" s="785" t="s">
        <v>1826</v>
      </c>
      <c r="F5" s="786">
        <v>1159.3699999999999</v>
      </c>
      <c r="G5" s="711" t="s">
        <v>1</v>
      </c>
      <c r="H5" s="711" t="s">
        <v>1</v>
      </c>
      <c r="I5" s="703" t="s">
        <v>1435</v>
      </c>
    </row>
    <row r="6" spans="2:9" ht="38.25" x14ac:dyDescent="0.25">
      <c r="B6" s="787">
        <v>48</v>
      </c>
      <c r="C6" s="700" t="s">
        <v>0</v>
      </c>
      <c r="D6" s="701" t="s">
        <v>993</v>
      </c>
      <c r="E6" s="701" t="s">
        <v>1827</v>
      </c>
      <c r="F6" s="714">
        <v>527022.98</v>
      </c>
      <c r="G6" s="711" t="s">
        <v>1</v>
      </c>
      <c r="H6" s="711" t="s">
        <v>1</v>
      </c>
      <c r="I6" s="788" t="s">
        <v>1828</v>
      </c>
    </row>
    <row r="7" spans="2:9" ht="25.5" x14ac:dyDescent="0.25">
      <c r="B7" s="787">
        <v>49</v>
      </c>
      <c r="C7" s="700" t="s">
        <v>0</v>
      </c>
      <c r="D7" s="701" t="s">
        <v>1465</v>
      </c>
      <c r="E7" s="701" t="s">
        <v>1829</v>
      </c>
      <c r="F7" s="714">
        <v>316175.96999999997</v>
      </c>
      <c r="G7" s="711" t="s">
        <v>1</v>
      </c>
      <c r="H7" s="711" t="s">
        <v>1</v>
      </c>
      <c r="I7" s="788" t="s">
        <v>1524</v>
      </c>
    </row>
    <row r="8" spans="2:9" ht="15.75" x14ac:dyDescent="0.3">
      <c r="B8" s="884" t="s">
        <v>1796</v>
      </c>
      <c r="C8" s="884"/>
      <c r="D8" s="884"/>
      <c r="E8" s="884"/>
      <c r="F8" s="608">
        <f>SUM(F5:F7)</f>
        <v>844358.32</v>
      </c>
      <c r="G8" s="608"/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14" customWidth="1"/>
    <col min="3" max="3" width="28.42578125" customWidth="1"/>
    <col min="4" max="4" width="19.42578125" customWidth="1"/>
    <col min="5" max="5" width="45.710937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30" x14ac:dyDescent="0.25">
      <c r="B5" s="789">
        <v>56</v>
      </c>
      <c r="C5" s="790" t="s">
        <v>0</v>
      </c>
      <c r="D5" s="791" t="s">
        <v>1830</v>
      </c>
      <c r="E5" s="791" t="s">
        <v>1831</v>
      </c>
      <c r="F5" s="792">
        <v>44336.55</v>
      </c>
      <c r="G5" s="759" t="s">
        <v>1</v>
      </c>
      <c r="H5" s="759" t="s">
        <v>1</v>
      </c>
      <c r="I5" s="696" t="s">
        <v>765</v>
      </c>
    </row>
    <row r="6" spans="2:9" ht="15.75" x14ac:dyDescent="0.3">
      <c r="B6" s="884" t="s">
        <v>1796</v>
      </c>
      <c r="C6" s="884"/>
      <c r="D6" s="884"/>
      <c r="E6" s="884"/>
      <c r="F6" s="608">
        <f>SUM(F5:F5)</f>
        <v>44336.55</v>
      </c>
      <c r="G6" s="608"/>
      <c r="H6" s="608">
        <f>SUM(H5:H5)</f>
        <v>0</v>
      </c>
      <c r="I6" s="400"/>
    </row>
    <row r="7" spans="2:9" ht="16.5" x14ac:dyDescent="0.3">
      <c r="B7" s="14"/>
      <c r="C7" s="14"/>
      <c r="D7" s="14"/>
      <c r="E7" s="14"/>
      <c r="F7" s="14"/>
      <c r="G7" s="14"/>
      <c r="H7" s="14"/>
      <c r="I7" s="14"/>
    </row>
    <row r="8" spans="2:9" ht="16.5" x14ac:dyDescent="0.3">
      <c r="B8" s="14"/>
      <c r="C8" s="14"/>
      <c r="D8" s="14"/>
      <c r="E8" s="14"/>
      <c r="F8" s="14"/>
      <c r="G8" s="14"/>
      <c r="H8" s="14"/>
      <c r="I8" s="14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18" sqref="I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25.5" x14ac:dyDescent="0.25">
      <c r="B5" s="729">
        <v>61</v>
      </c>
      <c r="C5" s="278" t="s">
        <v>0</v>
      </c>
      <c r="D5" s="280" t="s">
        <v>1196</v>
      </c>
      <c r="E5" s="280" t="s">
        <v>1832</v>
      </c>
      <c r="F5" s="661">
        <v>2112.14</v>
      </c>
      <c r="G5" s="756" t="s">
        <v>1</v>
      </c>
      <c r="H5" s="756" t="s">
        <v>1</v>
      </c>
      <c r="I5" s="150" t="s">
        <v>681</v>
      </c>
    </row>
    <row r="6" spans="2:9" ht="38.25" x14ac:dyDescent="0.25">
      <c r="B6" s="729">
        <v>62</v>
      </c>
      <c r="C6" s="278" t="s">
        <v>0</v>
      </c>
      <c r="D6" s="280" t="s">
        <v>993</v>
      </c>
      <c r="E6" s="280" t="s">
        <v>1833</v>
      </c>
      <c r="F6" s="661">
        <v>64757.23</v>
      </c>
      <c r="G6" s="756" t="s">
        <v>1</v>
      </c>
      <c r="H6" s="756" t="s">
        <v>1</v>
      </c>
      <c r="I6" s="150" t="s">
        <v>1156</v>
      </c>
    </row>
    <row r="7" spans="2:9" ht="25.5" x14ac:dyDescent="0.25">
      <c r="B7" s="729">
        <v>67</v>
      </c>
      <c r="C7" s="278" t="s">
        <v>0</v>
      </c>
      <c r="D7" s="280" t="s">
        <v>411</v>
      </c>
      <c r="E7" s="280" t="s">
        <v>1834</v>
      </c>
      <c r="F7" s="661">
        <v>234943.6</v>
      </c>
      <c r="G7" s="756"/>
      <c r="H7" s="756"/>
      <c r="I7" s="753" t="s">
        <v>1291</v>
      </c>
    </row>
    <row r="8" spans="2:9" ht="38.25" x14ac:dyDescent="0.25">
      <c r="B8" s="729">
        <v>41</v>
      </c>
      <c r="C8" s="278" t="s">
        <v>0</v>
      </c>
      <c r="D8" s="280" t="s">
        <v>1465</v>
      </c>
      <c r="E8" s="280" t="s">
        <v>1835</v>
      </c>
      <c r="F8" s="756" t="s">
        <v>1</v>
      </c>
      <c r="G8" s="756" t="s">
        <v>1</v>
      </c>
      <c r="H8" s="661">
        <v>240438.17</v>
      </c>
      <c r="I8" s="150" t="s">
        <v>1524</v>
      </c>
    </row>
    <row r="9" spans="2:9" ht="38.25" x14ac:dyDescent="0.25">
      <c r="B9" s="729">
        <v>42</v>
      </c>
      <c r="C9" s="278" t="s">
        <v>0</v>
      </c>
      <c r="D9" s="280" t="s">
        <v>1836</v>
      </c>
      <c r="E9" s="280" t="s">
        <v>1837</v>
      </c>
      <c r="F9" s="756" t="s">
        <v>1</v>
      </c>
      <c r="G9" s="756" t="s">
        <v>1</v>
      </c>
      <c r="H9" s="661">
        <v>3190.23</v>
      </c>
      <c r="I9" s="150" t="s">
        <v>725</v>
      </c>
    </row>
    <row r="10" spans="2:9" ht="38.25" x14ac:dyDescent="0.25">
      <c r="B10" s="729">
        <v>43</v>
      </c>
      <c r="C10" s="278" t="s">
        <v>0</v>
      </c>
      <c r="D10" s="280" t="s">
        <v>1723</v>
      </c>
      <c r="E10" s="280" t="s">
        <v>1838</v>
      </c>
      <c r="F10" s="756" t="s">
        <v>1</v>
      </c>
      <c r="G10" s="756" t="s">
        <v>1</v>
      </c>
      <c r="H10" s="661">
        <v>5382.26</v>
      </c>
      <c r="I10" s="150" t="s">
        <v>765</v>
      </c>
    </row>
    <row r="11" spans="2:9" ht="38.25" x14ac:dyDescent="0.25">
      <c r="B11" s="729">
        <v>44</v>
      </c>
      <c r="C11" s="278" t="s">
        <v>0</v>
      </c>
      <c r="D11" s="280" t="s">
        <v>1839</v>
      </c>
      <c r="E11" s="280" t="s">
        <v>1840</v>
      </c>
      <c r="F11" s="756" t="s">
        <v>1</v>
      </c>
      <c r="G11" s="756" t="s">
        <v>1</v>
      </c>
      <c r="H11" s="661">
        <v>9091.61</v>
      </c>
      <c r="I11" s="150" t="s">
        <v>725</v>
      </c>
    </row>
    <row r="12" spans="2:9" ht="15.75" x14ac:dyDescent="0.3">
      <c r="B12" s="884" t="s">
        <v>1796</v>
      </c>
      <c r="C12" s="884"/>
      <c r="D12" s="884"/>
      <c r="E12" s="884"/>
      <c r="F12" s="608">
        <f>SUM(F5:F11)</f>
        <v>301812.97000000003</v>
      </c>
      <c r="G12" s="608">
        <f>SUM(G5:G11)</f>
        <v>0</v>
      </c>
      <c r="H12" s="608">
        <f>SUM(H8:H11)</f>
        <v>258102.27000000002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16" sqref="F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25.5" x14ac:dyDescent="0.25">
      <c r="B5" s="793">
        <v>75</v>
      </c>
      <c r="C5" s="595" t="s">
        <v>0</v>
      </c>
      <c r="D5" s="248" t="s">
        <v>682</v>
      </c>
      <c r="E5" s="248" t="s">
        <v>1841</v>
      </c>
      <c r="F5" s="777">
        <v>18389.36</v>
      </c>
      <c r="G5" s="146" t="s">
        <v>1</v>
      </c>
      <c r="H5" s="146" t="s">
        <v>1</v>
      </c>
      <c r="I5" s="431" t="s">
        <v>1156</v>
      </c>
    </row>
    <row r="6" spans="2:9" ht="25.5" x14ac:dyDescent="0.25">
      <c r="B6" s="633">
        <v>78</v>
      </c>
      <c r="C6" s="274" t="s">
        <v>0</v>
      </c>
      <c r="D6" s="280" t="s">
        <v>1310</v>
      </c>
      <c r="E6" s="280" t="s">
        <v>1842</v>
      </c>
      <c r="F6" s="777">
        <v>17495.72</v>
      </c>
      <c r="G6" s="146" t="s">
        <v>1</v>
      </c>
      <c r="H6" s="146" t="s">
        <v>1</v>
      </c>
      <c r="I6" s="150" t="s">
        <v>1843</v>
      </c>
    </row>
    <row r="7" spans="2:9" ht="38.25" x14ac:dyDescent="0.25">
      <c r="B7" s="633">
        <v>49</v>
      </c>
      <c r="C7" s="274" t="s">
        <v>0</v>
      </c>
      <c r="D7" s="280" t="s">
        <v>1844</v>
      </c>
      <c r="E7" s="280" t="s">
        <v>1845</v>
      </c>
      <c r="F7" s="146" t="s">
        <v>1</v>
      </c>
      <c r="G7" s="146" t="s">
        <v>1</v>
      </c>
      <c r="H7" s="148">
        <v>1270.5999999999999</v>
      </c>
      <c r="I7" s="150" t="s">
        <v>1810</v>
      </c>
    </row>
    <row r="8" spans="2:9" ht="15.75" x14ac:dyDescent="0.3">
      <c r="B8" s="884" t="s">
        <v>1796</v>
      </c>
      <c r="C8" s="884"/>
      <c r="D8" s="884"/>
      <c r="E8" s="884"/>
      <c r="F8" s="608">
        <f>SUM(F5:F6)</f>
        <v>35885.08</v>
      </c>
      <c r="G8" s="608">
        <f>SUM(G5:G7)</f>
        <v>0</v>
      </c>
      <c r="H8" s="608">
        <f>SUM(H7)</f>
        <v>1270.5999999999999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3" sqref="B3:I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2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2:9" ht="38.25" x14ac:dyDescent="0.25">
      <c r="B5" s="729">
        <v>80</v>
      </c>
      <c r="C5" s="282" t="s">
        <v>0</v>
      </c>
      <c r="D5" s="280" t="s">
        <v>1448</v>
      </c>
      <c r="E5" s="280" t="s">
        <v>1846</v>
      </c>
      <c r="F5" s="661">
        <v>20384.580000000002</v>
      </c>
      <c r="G5" s="146" t="s">
        <v>1</v>
      </c>
      <c r="H5" s="146" t="s">
        <v>1</v>
      </c>
      <c r="I5" s="781" t="s">
        <v>725</v>
      </c>
    </row>
    <row r="6" spans="2:9" ht="38.25" x14ac:dyDescent="0.25">
      <c r="B6" s="729">
        <v>81</v>
      </c>
      <c r="C6" s="282" t="s">
        <v>0</v>
      </c>
      <c r="D6" s="280" t="s">
        <v>973</v>
      </c>
      <c r="E6" s="280" t="s">
        <v>1847</v>
      </c>
      <c r="F6" s="661">
        <v>282781.89</v>
      </c>
      <c r="G6" s="146" t="s">
        <v>1</v>
      </c>
      <c r="H6" s="146" t="s">
        <v>1</v>
      </c>
      <c r="I6" s="781" t="s">
        <v>975</v>
      </c>
    </row>
    <row r="7" spans="2:9" ht="38.25" x14ac:dyDescent="0.25">
      <c r="B7" s="729">
        <v>82</v>
      </c>
      <c r="C7" s="282" t="s">
        <v>0</v>
      </c>
      <c r="D7" s="280" t="s">
        <v>1848</v>
      </c>
      <c r="E7" s="280" t="s">
        <v>1849</v>
      </c>
      <c r="F7" s="661">
        <v>45436.19</v>
      </c>
      <c r="G7" s="146" t="s">
        <v>1</v>
      </c>
      <c r="H7" s="146" t="s">
        <v>1</v>
      </c>
      <c r="I7" s="781" t="s">
        <v>1850</v>
      </c>
    </row>
    <row r="8" spans="2:9" ht="15.75" x14ac:dyDescent="0.3">
      <c r="B8" s="884" t="s">
        <v>1796</v>
      </c>
      <c r="C8" s="884"/>
      <c r="D8" s="884"/>
      <c r="E8" s="884"/>
      <c r="F8" s="608">
        <f>SUM(F5:F7)</f>
        <v>348602.66000000003</v>
      </c>
      <c r="G8" s="608">
        <f>SUM(G5:G7)</f>
        <v>0</v>
      </c>
      <c r="H8" s="608">
        <f>SUM(H7)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38.25" x14ac:dyDescent="0.25">
      <c r="B5" s="729">
        <v>97</v>
      </c>
      <c r="C5" s="282" t="s">
        <v>0</v>
      </c>
      <c r="D5" s="280" t="s">
        <v>266</v>
      </c>
      <c r="E5" s="280" t="s">
        <v>1853</v>
      </c>
      <c r="F5" s="661">
        <v>301050.49</v>
      </c>
      <c r="G5" s="146" t="s">
        <v>1</v>
      </c>
      <c r="H5" s="146" t="s">
        <v>1</v>
      </c>
      <c r="I5" s="781" t="s">
        <v>1854</v>
      </c>
    </row>
    <row r="6" spans="1:9" ht="51" x14ac:dyDescent="0.25">
      <c r="B6" s="729">
        <v>56</v>
      </c>
      <c r="C6" s="282" t="s">
        <v>0</v>
      </c>
      <c r="D6" s="280" t="s">
        <v>2</v>
      </c>
      <c r="E6" s="280" t="s">
        <v>1855</v>
      </c>
      <c r="F6" s="661"/>
      <c r="G6" s="146" t="s">
        <v>1</v>
      </c>
      <c r="H6" s="146">
        <v>134447.35</v>
      </c>
      <c r="I6" s="781" t="s">
        <v>1607</v>
      </c>
    </row>
    <row r="7" spans="1:9" ht="38.25" x14ac:dyDescent="0.25">
      <c r="B7" s="729">
        <v>58</v>
      </c>
      <c r="C7" s="282" t="s">
        <v>1851</v>
      </c>
      <c r="D7" s="280" t="s">
        <v>1856</v>
      </c>
      <c r="E7" s="280" t="s">
        <v>1857</v>
      </c>
      <c r="F7" s="661"/>
      <c r="G7" s="146"/>
      <c r="H7" s="146">
        <v>12596.13</v>
      </c>
      <c r="I7" s="781" t="s">
        <v>1858</v>
      </c>
    </row>
    <row r="8" spans="1:9" ht="38.25" x14ac:dyDescent="0.25">
      <c r="B8" s="729">
        <v>59</v>
      </c>
      <c r="C8" s="282" t="s">
        <v>799</v>
      </c>
      <c r="D8" s="280" t="s">
        <v>1859</v>
      </c>
      <c r="E8" s="280" t="s">
        <v>1857</v>
      </c>
      <c r="F8" s="661"/>
      <c r="G8" s="146"/>
      <c r="H8" s="146">
        <v>12226.96</v>
      </c>
      <c r="I8" s="781" t="s">
        <v>1858</v>
      </c>
    </row>
    <row r="9" spans="1:9" ht="38.25" x14ac:dyDescent="0.25">
      <c r="B9" s="729">
        <v>60</v>
      </c>
      <c r="C9" s="282" t="s">
        <v>812</v>
      </c>
      <c r="D9" s="280" t="s">
        <v>1324</v>
      </c>
      <c r="E9" s="280" t="s">
        <v>1860</v>
      </c>
      <c r="F9" s="661"/>
      <c r="G9" s="146"/>
      <c r="H9" s="146">
        <v>4435.59</v>
      </c>
      <c r="I9" s="781" t="s">
        <v>338</v>
      </c>
    </row>
    <row r="10" spans="1:9" ht="38.25" x14ac:dyDescent="0.25">
      <c r="B10" s="729">
        <v>61</v>
      </c>
      <c r="C10" s="282" t="s">
        <v>1852</v>
      </c>
      <c r="D10" s="280" t="s">
        <v>1310</v>
      </c>
      <c r="E10" s="280" t="s">
        <v>1861</v>
      </c>
      <c r="F10" s="661"/>
      <c r="G10" s="146"/>
      <c r="H10" s="146">
        <v>52297.24</v>
      </c>
      <c r="I10" s="781" t="s">
        <v>1864</v>
      </c>
    </row>
    <row r="11" spans="1:9" ht="38.25" x14ac:dyDescent="0.25">
      <c r="B11" s="729">
        <v>62</v>
      </c>
      <c r="C11" s="282" t="s">
        <v>0</v>
      </c>
      <c r="D11" s="280" t="s">
        <v>1862</v>
      </c>
      <c r="E11" s="280" t="s">
        <v>1863</v>
      </c>
      <c r="F11" s="661"/>
      <c r="G11" s="146" t="s">
        <v>1</v>
      </c>
      <c r="H11" s="146">
        <v>15510.02</v>
      </c>
      <c r="I11" s="781" t="s">
        <v>725</v>
      </c>
    </row>
    <row r="12" spans="1:9" ht="15.75" x14ac:dyDescent="0.3">
      <c r="B12" s="884" t="s">
        <v>1796</v>
      </c>
      <c r="C12" s="884"/>
      <c r="D12" s="884"/>
      <c r="E12" s="884"/>
      <c r="F12" s="608">
        <f>SUM(F5:F11)</f>
        <v>301050.49</v>
      </c>
      <c r="G12" s="608">
        <f>SUM(G5:G11)</f>
        <v>0</v>
      </c>
      <c r="H12" s="608">
        <f>SUM(H5:H11)</f>
        <v>231513.28999999998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5" sqref="F3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25.5" x14ac:dyDescent="0.25">
      <c r="B5" s="794">
        <v>100</v>
      </c>
      <c r="C5" s="274" t="s">
        <v>0</v>
      </c>
      <c r="D5" s="728" t="s">
        <v>266</v>
      </c>
      <c r="E5" s="728" t="s">
        <v>1865</v>
      </c>
      <c r="F5" s="661">
        <v>31319.56</v>
      </c>
      <c r="G5" s="146" t="s">
        <v>1</v>
      </c>
      <c r="H5" s="146" t="s">
        <v>1</v>
      </c>
      <c r="I5" s="431" t="s">
        <v>684</v>
      </c>
    </row>
    <row r="6" spans="1:9" ht="25.5" x14ac:dyDescent="0.25">
      <c r="B6" s="729">
        <v>103</v>
      </c>
      <c r="C6" s="282" t="s">
        <v>0</v>
      </c>
      <c r="D6" s="280" t="s">
        <v>1014</v>
      </c>
      <c r="E6" s="280" t="s">
        <v>1866</v>
      </c>
      <c r="F6" s="661">
        <v>233955.8</v>
      </c>
      <c r="G6" s="146" t="s">
        <v>1</v>
      </c>
      <c r="H6" s="146" t="s">
        <v>1</v>
      </c>
      <c r="I6" s="781" t="s">
        <v>544</v>
      </c>
    </row>
    <row r="7" spans="1:9" ht="38.25" x14ac:dyDescent="0.25">
      <c r="B7" s="729">
        <v>107</v>
      </c>
      <c r="C7" s="282" t="s">
        <v>0</v>
      </c>
      <c r="D7" s="280" t="s">
        <v>266</v>
      </c>
      <c r="E7" s="280" t="s">
        <v>1867</v>
      </c>
      <c r="F7" s="661">
        <v>761030.74</v>
      </c>
      <c r="G7" s="146" t="s">
        <v>1</v>
      </c>
      <c r="H7" s="146" t="s">
        <v>1</v>
      </c>
      <c r="I7" s="781" t="s">
        <v>326</v>
      </c>
    </row>
    <row r="8" spans="1:9" ht="38.25" x14ac:dyDescent="0.25">
      <c r="B8" s="729">
        <v>72</v>
      </c>
      <c r="C8" s="282" t="s">
        <v>0</v>
      </c>
      <c r="D8" s="280" t="s">
        <v>266</v>
      </c>
      <c r="E8" s="280" t="s">
        <v>1868</v>
      </c>
      <c r="F8" s="146" t="s">
        <v>1</v>
      </c>
      <c r="G8" s="146" t="s">
        <v>1</v>
      </c>
      <c r="H8" s="148">
        <v>13991.92</v>
      </c>
      <c r="I8" s="781" t="s">
        <v>1426</v>
      </c>
    </row>
    <row r="9" spans="1:9" ht="15.75" x14ac:dyDescent="0.3">
      <c r="B9" s="884" t="s">
        <v>1796</v>
      </c>
      <c r="C9" s="884"/>
      <c r="D9" s="884"/>
      <c r="E9" s="884"/>
      <c r="F9" s="608">
        <f>SUM(F5:F8)</f>
        <v>1026306.1</v>
      </c>
      <c r="G9" s="608">
        <f>SUM(G5:G8)</f>
        <v>0</v>
      </c>
      <c r="H9" s="608">
        <f>SUM(H5:H8)</f>
        <v>13991.92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5" sqref="E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38.25" x14ac:dyDescent="0.25">
      <c r="B5" s="729">
        <v>114</v>
      </c>
      <c r="C5" s="282" t="s">
        <v>0</v>
      </c>
      <c r="D5" s="280" t="s">
        <v>973</v>
      </c>
      <c r="E5" s="280" t="s">
        <v>1869</v>
      </c>
      <c r="F5" s="661">
        <v>1435844.27</v>
      </c>
      <c r="G5" s="146" t="s">
        <v>1</v>
      </c>
      <c r="H5" s="146" t="s">
        <v>1</v>
      </c>
      <c r="I5" s="781" t="s">
        <v>553</v>
      </c>
    </row>
    <row r="6" spans="1:9" ht="15.75" x14ac:dyDescent="0.3">
      <c r="B6" s="884" t="s">
        <v>1796</v>
      </c>
      <c r="C6" s="884"/>
      <c r="D6" s="884"/>
      <c r="E6" s="884"/>
      <c r="F6" s="608">
        <f>SUM(F5:F5)</f>
        <v>1435844.27</v>
      </c>
      <c r="G6" s="608">
        <f>SUM(G5:G5)</f>
        <v>0</v>
      </c>
      <c r="H6" s="608">
        <f>SUM(H5:H5)</f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1" sqref="G2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51" x14ac:dyDescent="0.25">
      <c r="B5" s="729">
        <v>140</v>
      </c>
      <c r="C5" s="274" t="s">
        <v>0</v>
      </c>
      <c r="D5" s="280" t="s">
        <v>1056</v>
      </c>
      <c r="E5" s="280" t="s">
        <v>1870</v>
      </c>
      <c r="F5" s="661">
        <v>40850.559999999998</v>
      </c>
      <c r="G5" s="756" t="s">
        <v>1</v>
      </c>
      <c r="H5" s="756" t="s">
        <v>1</v>
      </c>
      <c r="I5" s="325" t="s">
        <v>289</v>
      </c>
    </row>
    <row r="6" spans="1:9" ht="38.25" x14ac:dyDescent="0.25">
      <c r="B6" s="729">
        <v>141</v>
      </c>
      <c r="C6" s="274" t="s">
        <v>0</v>
      </c>
      <c r="D6" s="280" t="s">
        <v>955</v>
      </c>
      <c r="E6" s="280" t="s">
        <v>1871</v>
      </c>
      <c r="F6" s="661">
        <v>13452.41</v>
      </c>
      <c r="G6" s="756" t="s">
        <v>1</v>
      </c>
      <c r="H6" s="756" t="s">
        <v>1</v>
      </c>
      <c r="I6" s="325" t="s">
        <v>159</v>
      </c>
    </row>
    <row r="7" spans="1:9" ht="15.75" x14ac:dyDescent="0.3">
      <c r="B7" s="884" t="s">
        <v>1796</v>
      </c>
      <c r="C7" s="884"/>
      <c r="D7" s="884"/>
      <c r="E7" s="884"/>
      <c r="F7" s="608">
        <f>SUM(F5:F6)</f>
        <v>54302.97</v>
      </c>
      <c r="G7" s="608">
        <f>SUM(G6:G6)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7" sqref="G1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38.25" x14ac:dyDescent="0.25">
      <c r="B5" s="729">
        <v>105</v>
      </c>
      <c r="C5" s="278" t="s">
        <v>0</v>
      </c>
      <c r="D5" s="280" t="s">
        <v>1683</v>
      </c>
      <c r="E5" s="280" t="s">
        <v>1872</v>
      </c>
      <c r="F5" s="756" t="s">
        <v>1</v>
      </c>
      <c r="G5" s="756" t="s">
        <v>1</v>
      </c>
      <c r="H5" s="661">
        <v>10837.1</v>
      </c>
      <c r="I5" s="389" t="s">
        <v>1685</v>
      </c>
    </row>
    <row r="6" spans="1:9" ht="15.75" x14ac:dyDescent="0.3">
      <c r="B6" s="884" t="s">
        <v>1796</v>
      </c>
      <c r="C6" s="884"/>
      <c r="D6" s="884"/>
      <c r="E6" s="884"/>
      <c r="F6" s="608">
        <f>SUM(F5:F5)</f>
        <v>0</v>
      </c>
      <c r="G6" s="608">
        <f>SUM(G5)</f>
        <v>0</v>
      </c>
      <c r="H6" s="608">
        <f>SUM(H5)</f>
        <v>10837.1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7" sqref="H2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25.5" x14ac:dyDescent="0.25">
      <c r="B5" s="729">
        <v>159</v>
      </c>
      <c r="C5" s="282" t="s">
        <v>0</v>
      </c>
      <c r="D5" s="280" t="s">
        <v>411</v>
      </c>
      <c r="E5" s="360" t="s">
        <v>1873</v>
      </c>
      <c r="F5" s="661">
        <v>29535.89</v>
      </c>
      <c r="G5" s="756" t="s">
        <v>1</v>
      </c>
      <c r="H5" s="756" t="s">
        <v>1</v>
      </c>
      <c r="I5" s="795" t="s">
        <v>1291</v>
      </c>
    </row>
    <row r="6" spans="1:9" ht="38.25" x14ac:dyDescent="0.25">
      <c r="B6" s="729">
        <v>114</v>
      </c>
      <c r="C6" s="282" t="s">
        <v>0</v>
      </c>
      <c r="D6" s="280" t="s">
        <v>2</v>
      </c>
      <c r="E6" s="360" t="s">
        <v>1874</v>
      </c>
      <c r="F6" s="756" t="s">
        <v>1</v>
      </c>
      <c r="G6" s="756" t="s">
        <v>1</v>
      </c>
      <c r="H6" s="661">
        <v>209092.76</v>
      </c>
      <c r="I6" s="762" t="s">
        <v>1875</v>
      </c>
    </row>
    <row r="7" spans="1:9" ht="38.25" x14ac:dyDescent="0.25">
      <c r="B7" s="729">
        <v>115</v>
      </c>
      <c r="C7" s="282" t="s">
        <v>0</v>
      </c>
      <c r="D7" s="280" t="s">
        <v>1310</v>
      </c>
      <c r="E7" s="360" t="s">
        <v>1876</v>
      </c>
      <c r="F7" s="756" t="s">
        <v>1</v>
      </c>
      <c r="G7" s="756" t="s">
        <v>1</v>
      </c>
      <c r="H7" s="661">
        <v>616423.36</v>
      </c>
      <c r="I7" s="762" t="s">
        <v>1877</v>
      </c>
    </row>
    <row r="8" spans="1:9" ht="38.25" x14ac:dyDescent="0.25">
      <c r="B8" s="729">
        <v>116</v>
      </c>
      <c r="C8" s="282" t="s">
        <v>0</v>
      </c>
      <c r="D8" s="280" t="s">
        <v>2</v>
      </c>
      <c r="E8" s="360" t="s">
        <v>1878</v>
      </c>
      <c r="F8" s="756" t="s">
        <v>1</v>
      </c>
      <c r="G8" s="756" t="s">
        <v>1</v>
      </c>
      <c r="H8" s="661">
        <v>142063.84</v>
      </c>
      <c r="I8" s="762" t="s">
        <v>1607</v>
      </c>
    </row>
    <row r="9" spans="1:9" ht="38.25" x14ac:dyDescent="0.25">
      <c r="B9" s="729">
        <v>117</v>
      </c>
      <c r="C9" s="282" t="s">
        <v>0</v>
      </c>
      <c r="D9" s="280" t="s">
        <v>1879</v>
      </c>
      <c r="E9" s="360" t="s">
        <v>1880</v>
      </c>
      <c r="F9" s="756" t="s">
        <v>1</v>
      </c>
      <c r="G9" s="756" t="s">
        <v>1</v>
      </c>
      <c r="H9" s="661">
        <v>120.31</v>
      </c>
      <c r="I9" s="762" t="s">
        <v>1804</v>
      </c>
    </row>
    <row r="10" spans="1:9" ht="38.25" x14ac:dyDescent="0.25">
      <c r="B10" s="729">
        <v>118</v>
      </c>
      <c r="C10" s="282" t="s">
        <v>0</v>
      </c>
      <c r="D10" s="280" t="s">
        <v>1881</v>
      </c>
      <c r="E10" s="360" t="s">
        <v>1882</v>
      </c>
      <c r="F10" s="756" t="s">
        <v>1</v>
      </c>
      <c r="G10" s="756" t="s">
        <v>1</v>
      </c>
      <c r="H10" s="661">
        <v>156405.09</v>
      </c>
      <c r="I10" s="762" t="s">
        <v>1804</v>
      </c>
    </row>
    <row r="11" spans="1:9" ht="38.25" x14ac:dyDescent="0.25">
      <c r="B11" s="729">
        <v>121</v>
      </c>
      <c r="C11" s="282" t="s">
        <v>0</v>
      </c>
      <c r="D11" s="280" t="s">
        <v>718</v>
      </c>
      <c r="E11" s="360" t="s">
        <v>1883</v>
      </c>
      <c r="F11" s="756" t="s">
        <v>1</v>
      </c>
      <c r="G11" s="756" t="s">
        <v>1</v>
      </c>
      <c r="H11" s="661">
        <v>93299.83</v>
      </c>
      <c r="I11" s="762" t="s">
        <v>1023</v>
      </c>
    </row>
    <row r="12" spans="1:9" ht="15.75" x14ac:dyDescent="0.3">
      <c r="B12" s="884" t="s">
        <v>1796</v>
      </c>
      <c r="C12" s="884"/>
      <c r="D12" s="884"/>
      <c r="E12" s="884"/>
      <c r="F12" s="608">
        <f>SUM(F5:F11)</f>
        <v>29535.89</v>
      </c>
      <c r="G12" s="608">
        <f>SUM(G5:G11)</f>
        <v>0</v>
      </c>
      <c r="H12" s="608">
        <f>SUM(H6:H11)</f>
        <v>1217405.1900000002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9" sqref="F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25.5" x14ac:dyDescent="0.25">
      <c r="B5" s="729">
        <v>165</v>
      </c>
      <c r="C5" s="282" t="s">
        <v>0</v>
      </c>
      <c r="D5" s="280" t="s">
        <v>1010</v>
      </c>
      <c r="E5" s="360" t="s">
        <v>1884</v>
      </c>
      <c r="F5" s="661">
        <v>13456.12</v>
      </c>
      <c r="G5" s="756" t="s">
        <v>1</v>
      </c>
      <c r="H5" s="756" t="s">
        <v>1</v>
      </c>
      <c r="I5" s="781" t="s">
        <v>338</v>
      </c>
    </row>
    <row r="6" spans="1:9" ht="25.5" x14ac:dyDescent="0.25">
      <c r="B6" s="729">
        <v>166</v>
      </c>
      <c r="C6" s="282" t="s">
        <v>0</v>
      </c>
      <c r="D6" s="280" t="s">
        <v>1885</v>
      </c>
      <c r="E6" s="360" t="s">
        <v>1886</v>
      </c>
      <c r="F6" s="661">
        <v>8437.08</v>
      </c>
      <c r="G6" s="756" t="s">
        <v>1</v>
      </c>
      <c r="H6" s="661"/>
      <c r="I6" s="781" t="s">
        <v>1074</v>
      </c>
    </row>
    <row r="7" spans="1:9" ht="38.25" x14ac:dyDescent="0.25">
      <c r="B7" s="729">
        <v>139</v>
      </c>
      <c r="C7" s="282" t="s">
        <v>0</v>
      </c>
      <c r="D7" s="280" t="s">
        <v>1346</v>
      </c>
      <c r="E7" s="360" t="s">
        <v>1887</v>
      </c>
      <c r="F7" s="756" t="s">
        <v>1</v>
      </c>
      <c r="G7" s="756" t="s">
        <v>1</v>
      </c>
      <c r="H7" s="661">
        <v>303.82</v>
      </c>
      <c r="I7" s="781" t="s">
        <v>1808</v>
      </c>
    </row>
    <row r="8" spans="1:9" ht="15.75" x14ac:dyDescent="0.3">
      <c r="B8" s="884" t="s">
        <v>1796</v>
      </c>
      <c r="C8" s="884"/>
      <c r="D8" s="884"/>
      <c r="E8" s="884"/>
      <c r="F8" s="608">
        <f>SUM(F5:F7)</f>
        <v>21893.200000000001</v>
      </c>
      <c r="G8" s="608">
        <f>SUM(G5:G7)</f>
        <v>0</v>
      </c>
      <c r="H8" s="608">
        <f>SUM(H6:H7)</f>
        <v>303.82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0" sqref="H10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25.5" x14ac:dyDescent="0.25">
      <c r="B5" s="729">
        <v>178</v>
      </c>
      <c r="C5" s="278" t="s">
        <v>0</v>
      </c>
      <c r="D5" s="728" t="s">
        <v>1010</v>
      </c>
      <c r="E5" s="280" t="s">
        <v>1888</v>
      </c>
      <c r="F5" s="661">
        <v>1236181.05</v>
      </c>
      <c r="G5" s="756" t="s">
        <v>1</v>
      </c>
      <c r="H5" s="756" t="s">
        <v>1</v>
      </c>
      <c r="I5" s="389" t="s">
        <v>338</v>
      </c>
    </row>
    <row r="6" spans="1:9" ht="38.25" x14ac:dyDescent="0.25">
      <c r="B6" s="729">
        <v>180</v>
      </c>
      <c r="C6" s="278" t="s">
        <v>0</v>
      </c>
      <c r="D6" s="728" t="s">
        <v>270</v>
      </c>
      <c r="E6" s="261" t="s">
        <v>1889</v>
      </c>
      <c r="F6" s="777">
        <v>610.70000000000005</v>
      </c>
      <c r="G6" s="756" t="s">
        <v>1</v>
      </c>
      <c r="H6" s="756" t="s">
        <v>1</v>
      </c>
      <c r="I6" s="796" t="s">
        <v>289</v>
      </c>
    </row>
    <row r="7" spans="1:9" ht="38.25" x14ac:dyDescent="0.25">
      <c r="B7" s="729">
        <v>147</v>
      </c>
      <c r="C7" s="278" t="s">
        <v>0</v>
      </c>
      <c r="D7" s="728" t="s">
        <v>1649</v>
      </c>
      <c r="E7" s="261" t="s">
        <v>1890</v>
      </c>
      <c r="F7" s="756" t="s">
        <v>1</v>
      </c>
      <c r="G7" s="756" t="s">
        <v>1</v>
      </c>
      <c r="H7" s="777">
        <v>8554.44</v>
      </c>
      <c r="I7" s="796" t="s">
        <v>671</v>
      </c>
    </row>
    <row r="8" spans="1:9" ht="38.25" x14ac:dyDescent="0.25">
      <c r="B8" s="729">
        <v>148</v>
      </c>
      <c r="C8" s="278" t="s">
        <v>0</v>
      </c>
      <c r="D8" s="728" t="s">
        <v>1310</v>
      </c>
      <c r="E8" s="261" t="s">
        <v>1891</v>
      </c>
      <c r="F8" s="756" t="s">
        <v>1</v>
      </c>
      <c r="G8" s="756" t="s">
        <v>1</v>
      </c>
      <c r="H8" s="777">
        <v>455226.99</v>
      </c>
      <c r="I8" s="796" t="s">
        <v>1892</v>
      </c>
    </row>
    <row r="9" spans="1:9" ht="15.75" x14ac:dyDescent="0.3">
      <c r="B9" s="884" t="s">
        <v>1796</v>
      </c>
      <c r="C9" s="884"/>
      <c r="D9" s="884"/>
      <c r="E9" s="884"/>
      <c r="F9" s="608">
        <f>SUM(F5:F8)</f>
        <v>1236791.75</v>
      </c>
      <c r="G9" s="608">
        <f>SUM(G5:G8)</f>
        <v>0</v>
      </c>
      <c r="H9" s="608">
        <f>SUM(H7:H8)</f>
        <v>463781.43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25.5" x14ac:dyDescent="0.25">
      <c r="B5" s="729">
        <v>185</v>
      </c>
      <c r="C5" s="282" t="s">
        <v>0</v>
      </c>
      <c r="D5" s="728" t="s">
        <v>1750</v>
      </c>
      <c r="E5" s="261" t="s">
        <v>1893</v>
      </c>
      <c r="F5" s="661">
        <v>182417.02</v>
      </c>
      <c r="G5" s="756" t="s">
        <v>1</v>
      </c>
      <c r="H5" s="756" t="s">
        <v>1</v>
      </c>
      <c r="I5" s="781" t="s">
        <v>1894</v>
      </c>
    </row>
    <row r="6" spans="1:9" ht="15.75" x14ac:dyDescent="0.3">
      <c r="B6" s="884" t="s">
        <v>1796</v>
      </c>
      <c r="C6" s="884"/>
      <c r="D6" s="884"/>
      <c r="E6" s="884"/>
      <c r="F6" s="608">
        <f>SUM(F5:F5)</f>
        <v>182417.02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25.5" x14ac:dyDescent="0.25">
      <c r="B5" s="729">
        <v>193</v>
      </c>
      <c r="C5" s="278" t="s">
        <v>0</v>
      </c>
      <c r="D5" s="728" t="str">
        <f>'[3]2024'!C7</f>
        <v>Tutrakan Municipality</v>
      </c>
      <c r="E5" s="280" t="str">
        <f>'[3]2024'!D7</f>
        <v xml:space="preserve">RP 17.4 COR F ROBG 332 3.1  INTERREG VA ROBG </v>
      </c>
      <c r="F5" s="661">
        <f>'[3]2024'!E7</f>
        <v>10201.44</v>
      </c>
      <c r="G5" s="756" t="s">
        <v>1</v>
      </c>
      <c r="H5" s="756" t="s">
        <v>1</v>
      </c>
      <c r="I5" s="389" t="str">
        <f>'[3]2024'!H7</f>
        <v>ROBG 332</v>
      </c>
    </row>
    <row r="6" spans="1:9" ht="38.25" x14ac:dyDescent="0.25">
      <c r="B6" s="729">
        <v>194</v>
      </c>
      <c r="C6" s="278" t="s">
        <v>0</v>
      </c>
      <c r="D6" s="728" t="str">
        <f>'[3]2024'!C8</f>
        <v>Natural Science Museum Complex Constanta</v>
      </c>
      <c r="E6" s="261" t="str">
        <f>'[3]2024'!D8</f>
        <v>RP 20.4 F ROBG 528 2 1 INTERREG VA ROBG</v>
      </c>
      <c r="F6" s="777">
        <f>'[3]2024'!E8</f>
        <v>2493.9</v>
      </c>
      <c r="G6" s="756" t="s">
        <v>1</v>
      </c>
      <c r="H6" s="756" t="s">
        <v>1</v>
      </c>
      <c r="I6" s="796" t="str">
        <f>'[3]2024'!H8</f>
        <v>ROBG528</v>
      </c>
    </row>
    <row r="7" spans="1:9" ht="25.5" x14ac:dyDescent="0.25">
      <c r="B7" s="729">
        <v>195</v>
      </c>
      <c r="C7" s="278" t="s">
        <v>0</v>
      </c>
      <c r="D7" s="728" t="str">
        <f>'[3]2024'!C9</f>
        <v>BRCT Calarasi</v>
      </c>
      <c r="E7" s="261" t="str">
        <f>'[3]2024'!D9</f>
        <v>RP 23.1, 24.1, 25.1 ROBG 832 6 INTERREG VA ROBG</v>
      </c>
      <c r="F7" s="661">
        <f>'[3]2024'!E9</f>
        <v>33671.08</v>
      </c>
      <c r="G7" s="756" t="s">
        <v>1</v>
      </c>
      <c r="H7" s="756" t="s">
        <v>1</v>
      </c>
      <c r="I7" s="796" t="str">
        <f>'[3]2024'!H9</f>
        <v>ROBG 832</v>
      </c>
    </row>
    <row r="8" spans="1:9" ht="15.75" x14ac:dyDescent="0.3">
      <c r="B8" s="884" t="s">
        <v>1796</v>
      </c>
      <c r="C8" s="884"/>
      <c r="D8" s="884"/>
      <c r="E8" s="884"/>
      <c r="F8" s="608">
        <f>SUM(F5:F7)</f>
        <v>46366.42</v>
      </c>
      <c r="G8" s="608">
        <f>SUM(G5:G7)</f>
        <v>0</v>
      </c>
      <c r="H8" s="608">
        <f>SUM(H7:H7)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38.25" x14ac:dyDescent="0.25">
      <c r="B5" s="729">
        <v>199</v>
      </c>
      <c r="C5" s="282" t="s">
        <v>0</v>
      </c>
      <c r="D5" s="728" t="s">
        <v>1141</v>
      </c>
      <c r="E5" s="282" t="s">
        <v>1895</v>
      </c>
      <c r="F5" s="661">
        <v>63340.69</v>
      </c>
      <c r="G5" s="756" t="s">
        <v>1</v>
      </c>
      <c r="H5" s="756" t="s">
        <v>1</v>
      </c>
      <c r="I5" s="781" t="s">
        <v>1896</v>
      </c>
    </row>
    <row r="6" spans="1:9" ht="15.75" x14ac:dyDescent="0.3">
      <c r="B6" s="884" t="s">
        <v>1796</v>
      </c>
      <c r="C6" s="884"/>
      <c r="D6" s="884"/>
      <c r="E6" s="884"/>
      <c r="F6" s="608">
        <f>SUM(F5:F5)</f>
        <v>63340.69</v>
      </c>
      <c r="G6" s="608">
        <f>SUM(G5:G5)</f>
        <v>0</v>
      </c>
      <c r="H6" s="608"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3" sqref="I13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25.5" x14ac:dyDescent="0.25">
      <c r="B5" s="798">
        <v>208</v>
      </c>
      <c r="C5" s="261" t="s">
        <v>0</v>
      </c>
      <c r="D5" s="799" t="s">
        <v>1053</v>
      </c>
      <c r="E5" s="261" t="s">
        <v>1897</v>
      </c>
      <c r="F5" s="800">
        <v>205360.12</v>
      </c>
      <c r="G5" s="756" t="s">
        <v>1</v>
      </c>
      <c r="H5" s="756" t="s">
        <v>1</v>
      </c>
      <c r="I5" s="797" t="s">
        <v>1630</v>
      </c>
    </row>
    <row r="6" spans="1:9" ht="38.25" x14ac:dyDescent="0.25">
      <c r="B6" s="801">
        <v>171</v>
      </c>
      <c r="C6" s="377" t="s">
        <v>0</v>
      </c>
      <c r="D6" s="377" t="s">
        <v>1310</v>
      </c>
      <c r="E6" s="377" t="s">
        <v>1898</v>
      </c>
      <c r="F6" s="756" t="s">
        <v>1</v>
      </c>
      <c r="G6" s="756" t="s">
        <v>1</v>
      </c>
      <c r="H6" s="469">
        <v>136997.44</v>
      </c>
      <c r="I6" s="211" t="s">
        <v>1633</v>
      </c>
    </row>
    <row r="7" spans="1:9" ht="38.25" x14ac:dyDescent="0.25">
      <c r="B7" s="801">
        <v>172</v>
      </c>
      <c r="C7" s="377" t="s">
        <v>0</v>
      </c>
      <c r="D7" s="377" t="s">
        <v>2</v>
      </c>
      <c r="E7" s="377" t="s">
        <v>1899</v>
      </c>
      <c r="F7" s="756" t="s">
        <v>1</v>
      </c>
      <c r="G7" s="756" t="s">
        <v>1</v>
      </c>
      <c r="H7" s="469">
        <v>1839.55</v>
      </c>
      <c r="I7" s="797" t="s">
        <v>1429</v>
      </c>
    </row>
    <row r="8" spans="1:9" ht="38.25" x14ac:dyDescent="0.25">
      <c r="B8" s="801">
        <v>173</v>
      </c>
      <c r="C8" s="377" t="s">
        <v>0</v>
      </c>
      <c r="D8" s="377" t="s">
        <v>2</v>
      </c>
      <c r="E8" s="377" t="s">
        <v>1900</v>
      </c>
      <c r="F8" s="756" t="s">
        <v>1</v>
      </c>
      <c r="G8" s="756" t="s">
        <v>1</v>
      </c>
      <c r="H8" s="469">
        <v>145153.43</v>
      </c>
      <c r="I8" s="797" t="s">
        <v>1429</v>
      </c>
    </row>
    <row r="9" spans="1:9" ht="15.75" x14ac:dyDescent="0.3">
      <c r="B9" s="884" t="s">
        <v>1796</v>
      </c>
      <c r="C9" s="884"/>
      <c r="D9" s="884"/>
      <c r="E9" s="884"/>
      <c r="F9" s="608">
        <f>SUM(F5:F8)</f>
        <v>205360.12</v>
      </c>
      <c r="G9" s="608">
        <f>SUM(G5:G8)</f>
        <v>0</v>
      </c>
      <c r="H9" s="608">
        <f>SUM(H6:H8)</f>
        <v>283990.42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8" sqref="F1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25.5" x14ac:dyDescent="0.25">
      <c r="B5" s="729">
        <v>227</v>
      </c>
      <c r="C5" s="278" t="s">
        <v>0</v>
      </c>
      <c r="D5" s="728" t="s">
        <v>2</v>
      </c>
      <c r="E5" s="282" t="s">
        <v>1901</v>
      </c>
      <c r="F5" s="661">
        <v>75130.350000000006</v>
      </c>
      <c r="G5" s="756" t="s">
        <v>1</v>
      </c>
      <c r="H5" s="756" t="s">
        <v>1</v>
      </c>
      <c r="I5" s="431" t="s">
        <v>1875</v>
      </c>
    </row>
    <row r="6" spans="1:9" ht="25.5" x14ac:dyDescent="0.25">
      <c r="B6" s="729">
        <v>229</v>
      </c>
      <c r="C6" s="261" t="s">
        <v>0</v>
      </c>
      <c r="D6" s="799" t="s">
        <v>1902</v>
      </c>
      <c r="E6" s="261" t="s">
        <v>1903</v>
      </c>
      <c r="F6" s="800">
        <v>71652.98</v>
      </c>
      <c r="G6" s="756" t="s">
        <v>1</v>
      </c>
      <c r="H6" s="756" t="s">
        <v>1</v>
      </c>
      <c r="I6" s="795" t="s">
        <v>1034</v>
      </c>
    </row>
    <row r="7" spans="1:9" ht="15.75" x14ac:dyDescent="0.3">
      <c r="B7" s="884" t="s">
        <v>1796</v>
      </c>
      <c r="C7" s="884"/>
      <c r="D7" s="884"/>
      <c r="E7" s="884"/>
      <c r="F7" s="608">
        <f>SUM(F5:F6)</f>
        <v>146783.33000000002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5" sqref="D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38.25" x14ac:dyDescent="0.25">
      <c r="B5" s="729">
        <v>236</v>
      </c>
      <c r="C5" s="802" t="s">
        <v>0</v>
      </c>
      <c r="D5" s="728" t="s">
        <v>1255</v>
      </c>
      <c r="E5" s="280" t="s">
        <v>1904</v>
      </c>
      <c r="F5" s="661">
        <v>349554.12</v>
      </c>
      <c r="G5" s="756" t="s">
        <v>1</v>
      </c>
      <c r="H5" s="756" t="s">
        <v>1</v>
      </c>
      <c r="I5" s="795" t="s">
        <v>1000</v>
      </c>
    </row>
    <row r="6" spans="1:9" ht="38.25" x14ac:dyDescent="0.25">
      <c r="B6" s="729">
        <v>237</v>
      </c>
      <c r="C6" s="802" t="s">
        <v>0</v>
      </c>
      <c r="D6" s="728" t="s">
        <v>1371</v>
      </c>
      <c r="E6" s="261" t="s">
        <v>1905</v>
      </c>
      <c r="F6" s="661">
        <v>39262.910000000003</v>
      </c>
      <c r="G6" s="756" t="s">
        <v>1</v>
      </c>
      <c r="H6" s="756" t="s">
        <v>1</v>
      </c>
      <c r="I6" s="795" t="s">
        <v>883</v>
      </c>
    </row>
    <row r="7" spans="1:9" ht="15.75" x14ac:dyDescent="0.3">
      <c r="B7" s="884" t="s">
        <v>1796</v>
      </c>
      <c r="C7" s="884"/>
      <c r="D7" s="884"/>
      <c r="E7" s="884"/>
      <c r="F7" s="608">
        <f>SUM(F5:F6)</f>
        <v>388817.03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8" sqref="A1:I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38.25" x14ac:dyDescent="0.25">
      <c r="B5" s="729">
        <v>196</v>
      </c>
      <c r="C5" s="278" t="s">
        <v>0</v>
      </c>
      <c r="D5" s="312" t="s">
        <v>2</v>
      </c>
      <c r="E5" s="312" t="s">
        <v>1908</v>
      </c>
      <c r="F5" s="756" t="s">
        <v>1</v>
      </c>
      <c r="G5" s="756" t="s">
        <v>1</v>
      </c>
      <c r="H5" s="661">
        <v>223325.83</v>
      </c>
      <c r="I5" s="431" t="s">
        <v>1432</v>
      </c>
    </row>
    <row r="6" spans="1:9" ht="38.25" x14ac:dyDescent="0.25">
      <c r="B6" s="729">
        <v>197</v>
      </c>
      <c r="C6" s="278" t="s">
        <v>0</v>
      </c>
      <c r="D6" s="312" t="s">
        <v>2</v>
      </c>
      <c r="E6" s="312" t="s">
        <v>1907</v>
      </c>
      <c r="F6" s="756" t="s">
        <v>1</v>
      </c>
      <c r="G6" s="756" t="s">
        <v>1</v>
      </c>
      <c r="H6" s="661">
        <v>274694.33</v>
      </c>
      <c r="I6" s="431" t="s">
        <v>1432</v>
      </c>
    </row>
    <row r="7" spans="1:9" ht="38.25" x14ac:dyDescent="0.25">
      <c r="B7" s="729">
        <v>198</v>
      </c>
      <c r="C7" s="278" t="s">
        <v>0</v>
      </c>
      <c r="D7" s="312" t="s">
        <v>2</v>
      </c>
      <c r="E7" s="312" t="s">
        <v>1906</v>
      </c>
      <c r="F7" s="756" t="s">
        <v>1</v>
      </c>
      <c r="G7" s="756" t="s">
        <v>1</v>
      </c>
      <c r="H7" s="661">
        <v>201274.81</v>
      </c>
      <c r="I7" s="431" t="s">
        <v>1432</v>
      </c>
    </row>
    <row r="8" spans="1:9" ht="15.75" x14ac:dyDescent="0.3">
      <c r="B8" s="884" t="s">
        <v>1796</v>
      </c>
      <c r="C8" s="884"/>
      <c r="D8" s="884"/>
      <c r="E8" s="884"/>
      <c r="F8" s="608">
        <f>SUM(F5:F7)</f>
        <v>0</v>
      </c>
      <c r="G8" s="608">
        <f>SUM(G5:G7)</f>
        <v>0</v>
      </c>
      <c r="H8" s="608">
        <f>SUM(H5:H7)</f>
        <v>699294.97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3" max="3" width="14.42578125" customWidth="1"/>
    <col min="4" max="4" width="23.5703125" customWidth="1"/>
    <col min="5" max="5" width="30.5703125" customWidth="1"/>
    <col min="6" max="6" width="15" customWidth="1"/>
    <col min="7" max="7" width="19" customWidth="1"/>
    <col min="8" max="8" width="15.28515625" customWidth="1"/>
    <col min="9" max="9" width="13.8554687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88.5" customHeight="1" x14ac:dyDescent="0.25">
      <c r="B5" s="729">
        <v>242</v>
      </c>
      <c r="C5" s="802" t="s">
        <v>0</v>
      </c>
      <c r="D5" s="280" t="s">
        <v>2</v>
      </c>
      <c r="E5" s="755" t="s">
        <v>1909</v>
      </c>
      <c r="F5" s="661">
        <v>6433.94</v>
      </c>
      <c r="G5" s="641" t="s">
        <v>1</v>
      </c>
      <c r="H5" s="641" t="s">
        <v>1</v>
      </c>
      <c r="I5" s="795" t="s">
        <v>1432</v>
      </c>
    </row>
    <row r="6" spans="1:9" ht="86.25" customHeight="1" x14ac:dyDescent="0.25">
      <c r="B6" s="729">
        <v>201</v>
      </c>
      <c r="C6" s="278" t="s">
        <v>0</v>
      </c>
      <c r="D6" s="280" t="s">
        <v>944</v>
      </c>
      <c r="E6" s="755" t="s">
        <v>1910</v>
      </c>
      <c r="F6" s="641" t="s">
        <v>1</v>
      </c>
      <c r="G6" s="661">
        <v>1260806.33</v>
      </c>
      <c r="H6" s="641" t="s">
        <v>1</v>
      </c>
      <c r="I6" s="431" t="s">
        <v>814</v>
      </c>
    </row>
    <row r="7" spans="1:9" x14ac:dyDescent="0.25">
      <c r="B7" s="729"/>
      <c r="C7" s="278"/>
      <c r="D7" s="312"/>
      <c r="E7" s="312"/>
      <c r="F7" s="756"/>
      <c r="G7" s="756"/>
      <c r="H7" s="661"/>
      <c r="I7" s="431"/>
    </row>
    <row r="8" spans="1:9" ht="15.75" x14ac:dyDescent="0.3">
      <c r="B8" s="884" t="s">
        <v>1796</v>
      </c>
      <c r="C8" s="884"/>
      <c r="D8" s="884"/>
      <c r="E8" s="884"/>
      <c r="F8" s="608">
        <f>SUM(F5:F7)</f>
        <v>6433.94</v>
      </c>
      <c r="G8" s="608">
        <f>SUM(G5:G7)</f>
        <v>1260806.33</v>
      </c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2" max="2" width="13.7109375" customWidth="1"/>
    <col min="3" max="3" width="15.28515625" customWidth="1"/>
    <col min="4" max="4" width="12.5703125" customWidth="1"/>
    <col min="5" max="5" width="16.42578125" customWidth="1"/>
    <col min="6" max="6" width="16" customWidth="1"/>
    <col min="7" max="7" width="18.140625" customWidth="1"/>
    <col min="8" max="8" width="17.7109375" customWidth="1"/>
    <col min="9" max="9" width="18" customWidth="1"/>
  </cols>
  <sheetData>
    <row r="1" spans="1:9" x14ac:dyDescent="0.25">
      <c r="A1" t="s">
        <v>1504</v>
      </c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75" x14ac:dyDescent="0.25">
      <c r="B5" s="219">
        <v>213</v>
      </c>
      <c r="C5" s="803" t="s">
        <v>0</v>
      </c>
      <c r="D5" s="216" t="s">
        <v>1911</v>
      </c>
      <c r="E5" s="758" t="s">
        <v>1912</v>
      </c>
      <c r="F5" s="692"/>
      <c r="G5" s="805" t="s">
        <v>1</v>
      </c>
      <c r="H5" s="151">
        <v>259674.29</v>
      </c>
      <c r="I5" s="804" t="s">
        <v>1000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4" t="s">
        <v>1796</v>
      </c>
      <c r="C8" s="884"/>
      <c r="D8" s="884"/>
      <c r="E8" s="884"/>
      <c r="F8" s="608">
        <f>SUM(F5:F7)</f>
        <v>0</v>
      </c>
      <c r="G8" s="608">
        <f>SUM(G5:G7)</f>
        <v>0</v>
      </c>
      <c r="H8" s="608">
        <f>SUM(H5:H7)</f>
        <v>259674.29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" sqref="D2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75" x14ac:dyDescent="0.25">
      <c r="B5" s="219">
        <v>259</v>
      </c>
      <c r="C5" s="803" t="s">
        <v>0</v>
      </c>
      <c r="D5" s="216" t="s">
        <v>1141</v>
      </c>
      <c r="E5" s="758" t="s">
        <v>1913</v>
      </c>
      <c r="F5" s="692">
        <v>56082.39</v>
      </c>
      <c r="G5" s="805" t="s">
        <v>1</v>
      </c>
      <c r="H5" s="151"/>
      <c r="I5" s="804" t="s">
        <v>1896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4" t="s">
        <v>1796</v>
      </c>
      <c r="C8" s="884"/>
      <c r="D8" s="884"/>
      <c r="E8" s="884"/>
      <c r="F8" s="608">
        <f>SUM(F5:F7)</f>
        <v>56082.39</v>
      </c>
      <c r="G8" s="608">
        <f>SUM(G5:G7)</f>
        <v>0</v>
      </c>
      <c r="H8" s="608"/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8" sqref="H18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63.75" x14ac:dyDescent="0.25">
      <c r="B5" s="729">
        <v>240</v>
      </c>
      <c r="C5" s="274" t="s">
        <v>0</v>
      </c>
      <c r="D5" s="280" t="s">
        <v>2</v>
      </c>
      <c r="E5" s="806" t="s">
        <v>1914</v>
      </c>
      <c r="F5" s="807" t="s">
        <v>1</v>
      </c>
      <c r="G5" s="807" t="s">
        <v>1</v>
      </c>
      <c r="H5" s="661">
        <v>17236.59</v>
      </c>
      <c r="I5" s="325" t="s">
        <v>1432</v>
      </c>
    </row>
    <row r="6" spans="1:9" ht="63.75" x14ac:dyDescent="0.25">
      <c r="B6" s="729">
        <v>241</v>
      </c>
      <c r="C6" s="274" t="s">
        <v>0</v>
      </c>
      <c r="D6" s="280" t="s">
        <v>926</v>
      </c>
      <c r="E6" s="806" t="s">
        <v>1915</v>
      </c>
      <c r="F6" s="807" t="s">
        <v>1</v>
      </c>
      <c r="G6" s="807" t="s">
        <v>1</v>
      </c>
      <c r="H6" s="661">
        <v>1463.6</v>
      </c>
      <c r="I6" s="325" t="s">
        <v>64</v>
      </c>
    </row>
    <row r="7" spans="1:9" ht="51" x14ac:dyDescent="0.25">
      <c r="B7" s="729">
        <v>279</v>
      </c>
      <c r="C7" s="274" t="s">
        <v>0</v>
      </c>
      <c r="D7" s="280" t="s">
        <v>984</v>
      </c>
      <c r="E7" s="806" t="s">
        <v>1916</v>
      </c>
      <c r="F7" s="661">
        <v>68532.37</v>
      </c>
      <c r="G7" s="807" t="s">
        <v>1</v>
      </c>
      <c r="H7" s="807" t="s">
        <v>1</v>
      </c>
      <c r="I7" s="325" t="s">
        <v>154</v>
      </c>
    </row>
    <row r="8" spans="1:9" ht="51" x14ac:dyDescent="0.25">
      <c r="B8" s="729">
        <v>280</v>
      </c>
      <c r="C8" s="274" t="s">
        <v>0</v>
      </c>
      <c r="D8" s="280" t="s">
        <v>1048</v>
      </c>
      <c r="E8" s="806" t="s">
        <v>1917</v>
      </c>
      <c r="F8" s="661">
        <v>41015.97</v>
      </c>
      <c r="G8" s="807" t="s">
        <v>1</v>
      </c>
      <c r="H8" s="807" t="s">
        <v>1</v>
      </c>
      <c r="I8" s="325" t="s">
        <v>1918</v>
      </c>
    </row>
    <row r="9" spans="1:9" ht="63.75" x14ac:dyDescent="0.25">
      <c r="B9" s="729">
        <v>282</v>
      </c>
      <c r="C9" s="274" t="s">
        <v>0</v>
      </c>
      <c r="D9" s="280" t="s">
        <v>952</v>
      </c>
      <c r="E9" s="806" t="s">
        <v>1919</v>
      </c>
      <c r="F9" s="661">
        <v>4353.28</v>
      </c>
      <c r="G9" s="807" t="s">
        <v>1</v>
      </c>
      <c r="H9" s="807" t="s">
        <v>1</v>
      </c>
      <c r="I9" s="325" t="s">
        <v>1920</v>
      </c>
    </row>
    <row r="10" spans="1:9" ht="51" x14ac:dyDescent="0.25">
      <c r="B10" s="729">
        <v>283</v>
      </c>
      <c r="C10" s="274" t="s">
        <v>0</v>
      </c>
      <c r="D10" s="280" t="s">
        <v>852</v>
      </c>
      <c r="E10" s="806" t="s">
        <v>1921</v>
      </c>
      <c r="F10" s="661">
        <v>323135.06</v>
      </c>
      <c r="G10" s="807" t="s">
        <v>1</v>
      </c>
      <c r="H10" s="807" t="s">
        <v>1</v>
      </c>
      <c r="I10" s="325" t="s">
        <v>1922</v>
      </c>
    </row>
    <row r="11" spans="1:9" ht="15.75" x14ac:dyDescent="0.3">
      <c r="B11" s="884" t="s">
        <v>1796</v>
      </c>
      <c r="C11" s="884"/>
      <c r="D11" s="884"/>
      <c r="E11" s="884"/>
      <c r="F11" s="608">
        <f>SUM(F7:F10)</f>
        <v>437036.68</v>
      </c>
      <c r="G11" s="608">
        <f>SUM(G5:G10)</f>
        <v>0</v>
      </c>
      <c r="H11" s="608"/>
      <c r="I11" s="400"/>
    </row>
  </sheetData>
  <mergeCells count="8">
    <mergeCell ref="I3:I4"/>
    <mergeCell ref="B11:E11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G11" sqref="G11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66" customHeight="1" x14ac:dyDescent="0.25">
      <c r="B5" s="729">
        <v>291</v>
      </c>
      <c r="C5" s="278" t="s">
        <v>0</v>
      </c>
      <c r="D5" s="280" t="s">
        <v>1310</v>
      </c>
      <c r="E5" s="806" t="s">
        <v>1923</v>
      </c>
      <c r="F5" s="661">
        <v>394703.18</v>
      </c>
      <c r="G5" s="807" t="s">
        <v>1</v>
      </c>
      <c r="H5" s="807" t="s">
        <v>1</v>
      </c>
      <c r="I5" s="797" t="s">
        <v>1877</v>
      </c>
    </row>
    <row r="6" spans="1:9" ht="78.75" customHeight="1" x14ac:dyDescent="0.25">
      <c r="B6" s="729">
        <v>292</v>
      </c>
      <c r="C6" s="278" t="s">
        <v>0</v>
      </c>
      <c r="D6" s="280" t="s">
        <v>926</v>
      </c>
      <c r="E6" s="806" t="s">
        <v>1924</v>
      </c>
      <c r="F6" s="661">
        <v>879.66</v>
      </c>
      <c r="G6" s="807" t="s">
        <v>1</v>
      </c>
      <c r="H6" s="807" t="s">
        <v>1</v>
      </c>
      <c r="I6" s="797" t="s">
        <v>948</v>
      </c>
    </row>
    <row r="7" spans="1:9" ht="73.5" customHeight="1" x14ac:dyDescent="0.25">
      <c r="B7" s="729">
        <v>293</v>
      </c>
      <c r="C7" s="278" t="s">
        <v>0</v>
      </c>
      <c r="D7" s="280" t="s">
        <v>1925</v>
      </c>
      <c r="E7" s="806" t="s">
        <v>1926</v>
      </c>
      <c r="F7" s="661">
        <v>66359.02</v>
      </c>
      <c r="G7" s="807" t="s">
        <v>1</v>
      </c>
      <c r="H7" s="807" t="s">
        <v>1</v>
      </c>
      <c r="I7" s="797" t="s">
        <v>286</v>
      </c>
    </row>
    <row r="8" spans="1:9" ht="63" customHeight="1" x14ac:dyDescent="0.25">
      <c r="B8" s="729">
        <v>294</v>
      </c>
      <c r="C8" s="278" t="s">
        <v>0</v>
      </c>
      <c r="D8" s="280" t="s">
        <v>1927</v>
      </c>
      <c r="E8" s="806" t="s">
        <v>1928</v>
      </c>
      <c r="F8" s="661">
        <v>53512.05</v>
      </c>
      <c r="G8" s="807" t="s">
        <v>1</v>
      </c>
      <c r="H8" s="807" t="s">
        <v>1</v>
      </c>
      <c r="I8" s="652" t="s">
        <v>883</v>
      </c>
    </row>
    <row r="9" spans="1:9" ht="69.75" customHeight="1" x14ac:dyDescent="0.25">
      <c r="B9" s="729">
        <v>295</v>
      </c>
      <c r="C9" s="278" t="s">
        <v>0</v>
      </c>
      <c r="D9" s="280" t="s">
        <v>91</v>
      </c>
      <c r="E9" s="806" t="s">
        <v>1929</v>
      </c>
      <c r="F9" s="661">
        <v>187427.53</v>
      </c>
      <c r="G9" s="807" t="s">
        <v>1</v>
      </c>
      <c r="H9" s="807" t="s">
        <v>1</v>
      </c>
      <c r="I9" s="652" t="s">
        <v>1405</v>
      </c>
    </row>
    <row r="10" spans="1:9" ht="15.75" x14ac:dyDescent="0.3">
      <c r="B10" s="884" t="s">
        <v>1796</v>
      </c>
      <c r="C10" s="884"/>
      <c r="D10" s="884"/>
      <c r="E10" s="884"/>
      <c r="F10" s="608">
        <f>SUM(F5:F9)</f>
        <v>702881.44</v>
      </c>
      <c r="G10" s="608">
        <f>SUM(G5:G9)</f>
        <v>0</v>
      </c>
      <c r="H10" s="608"/>
      <c r="I10" s="400"/>
    </row>
  </sheetData>
  <mergeCells count="8">
    <mergeCell ref="I3:I4"/>
    <mergeCell ref="B10:E10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C9" sqref="C9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66" customHeight="1" x14ac:dyDescent="0.25">
      <c r="B5" s="729">
        <v>305</v>
      </c>
      <c r="C5" s="278" t="s">
        <v>0</v>
      </c>
      <c r="D5" s="280" t="s">
        <v>1070</v>
      </c>
      <c r="E5" s="806" t="s">
        <v>1930</v>
      </c>
      <c r="F5" s="661">
        <v>1057.01</v>
      </c>
      <c r="G5" s="807" t="s">
        <v>1</v>
      </c>
      <c r="H5" s="807" t="s">
        <v>1</v>
      </c>
      <c r="I5" s="652" t="s">
        <v>839</v>
      </c>
    </row>
    <row r="6" spans="1:9" ht="78.75" customHeight="1" x14ac:dyDescent="0.25">
      <c r="B6" s="729">
        <v>306</v>
      </c>
      <c r="C6" s="278" t="s">
        <v>0</v>
      </c>
      <c r="D6" s="280" t="s">
        <v>895</v>
      </c>
      <c r="E6" s="806" t="s">
        <v>1931</v>
      </c>
      <c r="F6" s="661">
        <v>526974.75</v>
      </c>
      <c r="G6" s="807" t="s">
        <v>1</v>
      </c>
      <c r="H6" s="807" t="s">
        <v>1</v>
      </c>
      <c r="I6" s="652" t="s">
        <v>1932</v>
      </c>
    </row>
    <row r="7" spans="1:9" ht="15.75" x14ac:dyDescent="0.3">
      <c r="B7" s="884" t="s">
        <v>1796</v>
      </c>
      <c r="C7" s="884"/>
      <c r="D7" s="884"/>
      <c r="E7" s="884"/>
      <c r="F7" s="608">
        <f>SUM(F5:F6)</f>
        <v>528031.76</v>
      </c>
      <c r="G7" s="608">
        <f>SUM(G5:G6)</f>
        <v>0</v>
      </c>
      <c r="H7" s="608"/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85" zoomScaleNormal="85" workbookViewId="0">
      <selection activeCell="M28" sqref="M28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66" customHeight="1" x14ac:dyDescent="0.25">
      <c r="B5" s="729">
        <v>329</v>
      </c>
      <c r="C5" s="802" t="s">
        <v>0</v>
      </c>
      <c r="D5" s="728" t="s">
        <v>1465</v>
      </c>
      <c r="E5" s="261" t="s">
        <v>1933</v>
      </c>
      <c r="F5" s="661">
        <v>63509.79</v>
      </c>
      <c r="G5" s="641"/>
      <c r="H5" s="641" t="s">
        <v>1</v>
      </c>
      <c r="I5" s="795" t="s">
        <v>604</v>
      </c>
    </row>
    <row r="6" spans="1:9" ht="78.75" customHeight="1" x14ac:dyDescent="0.25">
      <c r="B6" s="729">
        <v>330</v>
      </c>
      <c r="C6" s="282" t="s">
        <v>0</v>
      </c>
      <c r="D6" s="728" t="s">
        <v>1465</v>
      </c>
      <c r="E6" s="282" t="s">
        <v>1934</v>
      </c>
      <c r="F6" s="661">
        <v>38911.440000000002</v>
      </c>
      <c r="G6" s="641"/>
      <c r="H6" s="641" t="s">
        <v>1</v>
      </c>
      <c r="I6" s="781" t="s">
        <v>604</v>
      </c>
    </row>
    <row r="7" spans="1:9" ht="73.5" customHeight="1" x14ac:dyDescent="0.25">
      <c r="B7" s="729">
        <v>331</v>
      </c>
      <c r="C7" s="282" t="s">
        <v>0</v>
      </c>
      <c r="D7" s="728" t="s">
        <v>926</v>
      </c>
      <c r="E7" s="282" t="s">
        <v>1935</v>
      </c>
      <c r="F7" s="661">
        <v>3188.06</v>
      </c>
      <c r="G7" s="641" t="s">
        <v>1</v>
      </c>
      <c r="H7" s="641" t="s">
        <v>1</v>
      </c>
      <c r="I7" s="781" t="s">
        <v>323</v>
      </c>
    </row>
    <row r="8" spans="1:9" ht="63" customHeight="1" x14ac:dyDescent="0.25">
      <c r="B8" s="729">
        <v>332</v>
      </c>
      <c r="C8" s="282" t="s">
        <v>0</v>
      </c>
      <c r="D8" s="728" t="s">
        <v>682</v>
      </c>
      <c r="E8" s="282" t="s">
        <v>1936</v>
      </c>
      <c r="F8" s="661">
        <v>5351.22</v>
      </c>
      <c r="G8" s="641" t="s">
        <v>1</v>
      </c>
      <c r="H8" s="641" t="s">
        <v>1</v>
      </c>
      <c r="I8" s="781" t="s">
        <v>286</v>
      </c>
    </row>
    <row r="9" spans="1:9" ht="15.75" x14ac:dyDescent="0.3">
      <c r="B9" s="884" t="s">
        <v>1796</v>
      </c>
      <c r="C9" s="884"/>
      <c r="D9" s="884"/>
      <c r="E9" s="884"/>
      <c r="F9" s="608">
        <f>SUM(F5:F8)</f>
        <v>110960.51000000001</v>
      </c>
      <c r="G9" s="608">
        <f>SUM(G5:G8)</f>
        <v>0</v>
      </c>
      <c r="H9" s="608"/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33" sqref="E3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66" customHeight="1" x14ac:dyDescent="0.25">
      <c r="B5" s="729">
        <v>338</v>
      </c>
      <c r="C5" s="278" t="s">
        <v>0</v>
      </c>
      <c r="D5" s="728" t="s">
        <v>1070</v>
      </c>
      <c r="E5" s="261" t="s">
        <v>1937</v>
      </c>
      <c r="F5" s="661">
        <v>10945.77</v>
      </c>
      <c r="G5" s="641" t="s">
        <v>1</v>
      </c>
      <c r="H5" s="641" t="s">
        <v>1</v>
      </c>
      <c r="I5" s="431" t="s">
        <v>1291</v>
      </c>
    </row>
    <row r="6" spans="1:9" ht="15.75" x14ac:dyDescent="0.3">
      <c r="B6" s="884" t="s">
        <v>1796</v>
      </c>
      <c r="C6" s="884"/>
      <c r="D6" s="884"/>
      <c r="E6" s="884"/>
      <c r="F6" s="608">
        <f>SUM(F5:F5)</f>
        <v>10945.77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17" sqref="E1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66" customHeight="1" x14ac:dyDescent="0.25">
      <c r="B5" s="782">
        <v>357</v>
      </c>
      <c r="C5" s="649" t="s">
        <v>0</v>
      </c>
      <c r="D5" s="808" t="s">
        <v>1005</v>
      </c>
      <c r="E5" s="808" t="s">
        <v>1938</v>
      </c>
      <c r="F5" s="809">
        <v>52904.61</v>
      </c>
      <c r="G5" s="146" t="s">
        <v>1</v>
      </c>
      <c r="H5" s="146" t="s">
        <v>1</v>
      </c>
      <c r="I5" s="762" t="s">
        <v>868</v>
      </c>
    </row>
    <row r="6" spans="1:9" ht="15.75" x14ac:dyDescent="0.3">
      <c r="B6" s="884" t="s">
        <v>1796</v>
      </c>
      <c r="C6" s="884"/>
      <c r="D6" s="884"/>
      <c r="E6" s="884"/>
      <c r="F6" s="608">
        <f>SUM(F5:F5)</f>
        <v>52904.61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5" sqref="E5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5" t="s">
        <v>46</v>
      </c>
      <c r="C3" s="905" t="s">
        <v>47</v>
      </c>
      <c r="D3" s="905" t="s">
        <v>48</v>
      </c>
      <c r="E3" s="905" t="s">
        <v>49</v>
      </c>
      <c r="F3" s="907" t="s">
        <v>1383</v>
      </c>
      <c r="G3" s="908"/>
      <c r="H3" s="903" t="s">
        <v>940</v>
      </c>
      <c r="I3" s="903" t="s">
        <v>51</v>
      </c>
    </row>
    <row r="4" spans="1:9" x14ac:dyDescent="0.25">
      <c r="B4" s="906"/>
      <c r="C4" s="906"/>
      <c r="D4" s="906"/>
      <c r="E4" s="906"/>
      <c r="F4" s="677" t="s">
        <v>1350</v>
      </c>
      <c r="G4" s="677" t="s">
        <v>1351</v>
      </c>
      <c r="H4" s="904"/>
      <c r="I4" s="904"/>
    </row>
    <row r="5" spans="1:9" ht="66" customHeight="1" x14ac:dyDescent="0.25">
      <c r="B5" s="729">
        <v>370</v>
      </c>
      <c r="C5" s="278" t="s">
        <v>0</v>
      </c>
      <c r="D5" s="728" t="s">
        <v>1465</v>
      </c>
      <c r="E5" s="282" t="s">
        <v>1939</v>
      </c>
      <c r="F5" s="148">
        <v>68452.899999999994</v>
      </c>
      <c r="G5" s="146" t="s">
        <v>1</v>
      </c>
      <c r="H5" s="146" t="s">
        <v>1</v>
      </c>
      <c r="I5" s="431" t="s">
        <v>604</v>
      </c>
    </row>
    <row r="6" spans="1:9" ht="15.75" x14ac:dyDescent="0.3">
      <c r="B6" s="884" t="s">
        <v>1796</v>
      </c>
      <c r="C6" s="884"/>
      <c r="D6" s="884"/>
      <c r="E6" s="884"/>
      <c r="F6" s="608">
        <f>SUM(F5:F5)</f>
        <v>68452.899999999994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E13" sqref="E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  <c r="J3" s="493"/>
    </row>
    <row r="4" spans="1:10" x14ac:dyDescent="0.25">
      <c r="A4" s="493"/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  <c r="J4" s="493"/>
    </row>
    <row r="5" spans="1:10" ht="38.25" x14ac:dyDescent="0.25">
      <c r="A5" s="493"/>
      <c r="B5" s="782">
        <v>384</v>
      </c>
      <c r="C5" s="810" t="s">
        <v>0</v>
      </c>
      <c r="D5" s="808" t="s">
        <v>1070</v>
      </c>
      <c r="E5" s="811" t="s">
        <v>1940</v>
      </c>
      <c r="F5" s="809">
        <v>11542.82</v>
      </c>
      <c r="G5" s="146" t="s">
        <v>1</v>
      </c>
      <c r="H5" s="146" t="s">
        <v>1</v>
      </c>
      <c r="I5" s="812" t="s">
        <v>762</v>
      </c>
      <c r="J5" s="493"/>
    </row>
    <row r="6" spans="1:10" ht="38.25" x14ac:dyDescent="0.25">
      <c r="A6" s="493"/>
      <c r="B6" s="782">
        <v>385</v>
      </c>
      <c r="C6" s="810" t="s">
        <v>0</v>
      </c>
      <c r="D6" s="808" t="s">
        <v>955</v>
      </c>
      <c r="E6" s="811" t="s">
        <v>1941</v>
      </c>
      <c r="F6" s="809">
        <v>1007.93</v>
      </c>
      <c r="G6" s="146" t="s">
        <v>1</v>
      </c>
      <c r="H6" s="146" t="s">
        <v>1</v>
      </c>
      <c r="I6" s="812" t="s">
        <v>433</v>
      </c>
      <c r="J6" s="493"/>
    </row>
    <row r="7" spans="1:10" ht="38.25" x14ac:dyDescent="0.25">
      <c r="A7" s="493"/>
      <c r="B7" s="782">
        <v>386</v>
      </c>
      <c r="C7" s="649" t="s">
        <v>0</v>
      </c>
      <c r="D7" s="808" t="s">
        <v>993</v>
      </c>
      <c r="E7" s="649" t="s">
        <v>1942</v>
      </c>
      <c r="F7" s="809">
        <v>58709.2</v>
      </c>
      <c r="G7" s="146" t="s">
        <v>1</v>
      </c>
      <c r="H7" s="146" t="s">
        <v>1</v>
      </c>
      <c r="I7" s="431" t="s">
        <v>1672</v>
      </c>
      <c r="J7" s="493"/>
    </row>
    <row r="8" spans="1:10" ht="66" customHeight="1" x14ac:dyDescent="0.25">
      <c r="A8" s="493"/>
      <c r="B8" s="782">
        <v>387</v>
      </c>
      <c r="C8" s="649" t="s">
        <v>0</v>
      </c>
      <c r="D8" s="808" t="s">
        <v>955</v>
      </c>
      <c r="E8" s="649" t="s">
        <v>1943</v>
      </c>
      <c r="F8" s="809">
        <v>16728.3</v>
      </c>
      <c r="G8" s="146" t="s">
        <v>1</v>
      </c>
      <c r="H8" s="146" t="s">
        <v>1</v>
      </c>
      <c r="I8" s="431" t="s">
        <v>433</v>
      </c>
      <c r="J8" s="493"/>
    </row>
    <row r="9" spans="1:10" x14ac:dyDescent="0.25">
      <c r="A9" s="493"/>
      <c r="B9" s="932" t="s">
        <v>1796</v>
      </c>
      <c r="C9" s="932"/>
      <c r="D9" s="932"/>
      <c r="E9" s="932"/>
      <c r="F9" s="813">
        <f>SUM(F5:F8)</f>
        <v>87988.25</v>
      </c>
      <c r="G9" s="813">
        <f>SUM(G8:G8)</f>
        <v>0</v>
      </c>
      <c r="H9" s="813"/>
      <c r="I9" s="492"/>
      <c r="J9" s="493"/>
    </row>
    <row r="10" spans="1:10" x14ac:dyDescent="0.25">
      <c r="A10" s="493"/>
      <c r="B10" s="493"/>
      <c r="C10" s="493"/>
      <c r="D10" s="493"/>
      <c r="E10" s="493"/>
      <c r="F10" s="493"/>
      <c r="G10" s="493"/>
      <c r="H10" s="493"/>
      <c r="I10" s="493"/>
      <c r="J10" s="493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B3" sqref="B3:I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  <c r="J3" s="493"/>
    </row>
    <row r="4" spans="1:10" x14ac:dyDescent="0.25">
      <c r="A4" s="493"/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  <c r="J4" s="493"/>
    </row>
    <row r="5" spans="1:10" ht="38.25" x14ac:dyDescent="0.25">
      <c r="A5" s="493"/>
      <c r="B5" s="729">
        <v>397</v>
      </c>
      <c r="C5" s="278" t="s">
        <v>0</v>
      </c>
      <c r="D5" s="728" t="s">
        <v>926</v>
      </c>
      <c r="E5" s="728" t="s">
        <v>1944</v>
      </c>
      <c r="F5" s="661">
        <v>34818.81</v>
      </c>
      <c r="G5" s="146" t="s">
        <v>1</v>
      </c>
      <c r="H5" s="146" t="s">
        <v>1</v>
      </c>
      <c r="I5" s="389" t="s">
        <v>1254</v>
      </c>
      <c r="J5" s="493"/>
    </row>
    <row r="6" spans="1:10" ht="38.25" x14ac:dyDescent="0.25">
      <c r="A6" s="493"/>
      <c r="B6" s="729">
        <v>398</v>
      </c>
      <c r="C6" s="278" t="s">
        <v>0</v>
      </c>
      <c r="D6" s="728" t="s">
        <v>1310</v>
      </c>
      <c r="E6" s="728" t="s">
        <v>1945</v>
      </c>
      <c r="F6" s="661">
        <v>79121.960000000006</v>
      </c>
      <c r="G6" s="146" t="s">
        <v>1</v>
      </c>
      <c r="H6" s="146" t="s">
        <v>1</v>
      </c>
      <c r="I6" s="389" t="s">
        <v>1279</v>
      </c>
      <c r="J6" s="493"/>
    </row>
    <row r="7" spans="1:10" x14ac:dyDescent="0.25">
      <c r="A7" s="493"/>
      <c r="B7" s="932" t="s">
        <v>1796</v>
      </c>
      <c r="C7" s="932"/>
      <c r="D7" s="932"/>
      <c r="E7" s="932"/>
      <c r="F7" s="813">
        <f>SUM(F5:F6)</f>
        <v>113940.77</v>
      </c>
      <c r="G7" s="813">
        <f>SUM(G5:G6)</f>
        <v>0</v>
      </c>
      <c r="H7" s="813"/>
      <c r="I7" s="492"/>
      <c r="J7" s="493"/>
    </row>
    <row r="8" spans="1:10" x14ac:dyDescent="0.25">
      <c r="A8" s="493"/>
      <c r="B8" s="493"/>
      <c r="C8" s="493"/>
      <c r="D8" s="493"/>
      <c r="E8" s="493"/>
      <c r="F8" s="493"/>
      <c r="G8" s="493"/>
      <c r="H8" s="493"/>
      <c r="I8" s="493"/>
      <c r="J8" s="493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J13" sqref="J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  <c r="J3" s="493"/>
    </row>
    <row r="4" spans="1:10" x14ac:dyDescent="0.25">
      <c r="A4" s="493"/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  <c r="J4" s="493"/>
    </row>
    <row r="5" spans="1:10" ht="38.25" x14ac:dyDescent="0.25">
      <c r="A5" s="493"/>
      <c r="B5" s="782">
        <v>402</v>
      </c>
      <c r="C5" s="282" t="s">
        <v>0</v>
      </c>
      <c r="D5" s="728" t="s">
        <v>852</v>
      </c>
      <c r="E5" s="282" t="s">
        <v>1946</v>
      </c>
      <c r="F5" s="661">
        <v>187584.25</v>
      </c>
      <c r="G5" s="641" t="s">
        <v>1</v>
      </c>
      <c r="H5" s="641" t="s">
        <v>1</v>
      </c>
      <c r="I5" s="781" t="s">
        <v>64</v>
      </c>
      <c r="J5" s="493"/>
    </row>
    <row r="6" spans="1:10" x14ac:dyDescent="0.25">
      <c r="A6" s="493"/>
      <c r="B6" s="932" t="s">
        <v>1796</v>
      </c>
      <c r="C6" s="932"/>
      <c r="D6" s="932"/>
      <c r="E6" s="932"/>
      <c r="F6" s="813">
        <f>SUM(F5:F5)</f>
        <v>187584.25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13" sqref="A13"/>
    </sheetView>
  </sheetViews>
  <sheetFormatPr defaultRowHeight="15" x14ac:dyDescent="0.25"/>
  <cols>
    <col min="2" max="2" width="11.7109375" customWidth="1"/>
    <col min="3" max="4" width="16.42578125" customWidth="1"/>
    <col min="5" max="5" width="26.570312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  <c r="J3" s="493"/>
    </row>
    <row r="4" spans="1:10" x14ac:dyDescent="0.25">
      <c r="A4" s="493"/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  <c r="J4" s="493"/>
    </row>
    <row r="5" spans="1:10" ht="38.25" x14ac:dyDescent="0.25">
      <c r="A5" s="493"/>
      <c r="B5" s="782">
        <v>412</v>
      </c>
      <c r="C5" s="278" t="s">
        <v>0</v>
      </c>
      <c r="D5" s="728" t="s">
        <v>993</v>
      </c>
      <c r="E5" s="282" t="s">
        <v>1947</v>
      </c>
      <c r="F5" s="661">
        <v>12985.6</v>
      </c>
      <c r="G5" s="641" t="s">
        <v>1</v>
      </c>
      <c r="H5" s="641" t="s">
        <v>1</v>
      </c>
      <c r="I5" s="781" t="s">
        <v>326</v>
      </c>
      <c r="J5" s="493"/>
    </row>
    <row r="6" spans="1:10" x14ac:dyDescent="0.25">
      <c r="A6" s="493"/>
      <c r="B6" s="932" t="s">
        <v>1796</v>
      </c>
      <c r="C6" s="932"/>
      <c r="D6" s="932"/>
      <c r="E6" s="932"/>
      <c r="F6" s="813">
        <f>SUM(F5:F5)</f>
        <v>12985.6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7" sqref="H7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</row>
    <row r="4" spans="1:9" x14ac:dyDescent="0.25"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</row>
    <row r="5" spans="1:9" ht="38.25" x14ac:dyDescent="0.25">
      <c r="B5" s="729">
        <v>415</v>
      </c>
      <c r="C5" s="278" t="s">
        <v>0</v>
      </c>
      <c r="D5" s="728" t="s">
        <v>1948</v>
      </c>
      <c r="E5" s="728" t="s">
        <v>1949</v>
      </c>
      <c r="F5" s="661">
        <v>61418.71</v>
      </c>
      <c r="G5" s="146" t="s">
        <v>1</v>
      </c>
      <c r="H5" s="146" t="s">
        <v>1</v>
      </c>
      <c r="I5" s="389" t="s">
        <v>1950</v>
      </c>
    </row>
    <row r="6" spans="1:9" ht="51" x14ac:dyDescent="0.25">
      <c r="B6" s="729">
        <v>347</v>
      </c>
      <c r="C6" s="278" t="s">
        <v>0</v>
      </c>
      <c r="D6" s="728" t="s">
        <v>1948</v>
      </c>
      <c r="E6" s="728" t="s">
        <v>1951</v>
      </c>
      <c r="F6" s="661"/>
      <c r="G6" s="146" t="s">
        <v>1</v>
      </c>
      <c r="H6" s="146">
        <v>45841.83</v>
      </c>
      <c r="I6" s="389" t="s">
        <v>118</v>
      </c>
    </row>
    <row r="7" spans="1:9" x14ac:dyDescent="0.25">
      <c r="B7" s="932" t="s">
        <v>1796</v>
      </c>
      <c r="C7" s="932"/>
      <c r="D7" s="932"/>
      <c r="E7" s="932"/>
      <c r="F7" s="813">
        <f>SUM(F5:F6)</f>
        <v>61418.71</v>
      </c>
      <c r="G7" s="813">
        <f>SUM(G5:G6)</f>
        <v>0</v>
      </c>
      <c r="H7" s="813">
        <f>SUM(H5:H6)</f>
        <v>45841.83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</row>
    <row r="4" spans="1:9" x14ac:dyDescent="0.25"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</row>
    <row r="5" spans="1:9" ht="38.25" x14ac:dyDescent="0.25">
      <c r="B5" s="729">
        <v>451</v>
      </c>
      <c r="C5" s="282" t="s">
        <v>0</v>
      </c>
      <c r="D5" s="728" t="s">
        <v>1310</v>
      </c>
      <c r="E5" s="282" t="s">
        <v>1952</v>
      </c>
      <c r="F5" s="661">
        <v>3452.34</v>
      </c>
      <c r="G5" s="146" t="s">
        <v>1</v>
      </c>
      <c r="H5" s="146" t="s">
        <v>1</v>
      </c>
      <c r="I5" s="781" t="s">
        <v>1291</v>
      </c>
    </row>
    <row r="6" spans="1:9" x14ac:dyDescent="0.25">
      <c r="B6" s="932" t="s">
        <v>1796</v>
      </c>
      <c r="C6" s="932"/>
      <c r="D6" s="932"/>
      <c r="E6" s="932"/>
      <c r="F6" s="813">
        <f>SUM(F5:F5)</f>
        <v>3452.34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1" sqref="D2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</row>
    <row r="4" spans="1:9" x14ac:dyDescent="0.25"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</row>
    <row r="5" spans="1:9" ht="51" x14ac:dyDescent="0.25">
      <c r="B5" s="729">
        <v>465</v>
      </c>
      <c r="C5" s="282" t="s">
        <v>0</v>
      </c>
      <c r="D5" s="280" t="s">
        <v>661</v>
      </c>
      <c r="E5" s="282" t="s">
        <v>1953</v>
      </c>
      <c r="F5" s="661">
        <v>115723.32</v>
      </c>
      <c r="G5" s="146" t="s">
        <v>1</v>
      </c>
      <c r="H5" s="146" t="s">
        <v>1</v>
      </c>
      <c r="I5" s="781" t="s">
        <v>663</v>
      </c>
    </row>
    <row r="6" spans="1:9" x14ac:dyDescent="0.25">
      <c r="B6" s="932" t="s">
        <v>1796</v>
      </c>
      <c r="C6" s="932"/>
      <c r="D6" s="932"/>
      <c r="E6" s="932"/>
      <c r="F6" s="813">
        <f>SUM(F5:F5)</f>
        <v>115723.32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5" sqref="G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</row>
    <row r="4" spans="1:9" x14ac:dyDescent="0.25"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</row>
    <row r="5" spans="1:9" ht="38.25" x14ac:dyDescent="0.25">
      <c r="B5" s="146">
        <v>403</v>
      </c>
      <c r="C5" s="274" t="s">
        <v>0</v>
      </c>
      <c r="D5" s="280" t="s">
        <v>1954</v>
      </c>
      <c r="E5" s="261" t="s">
        <v>1955</v>
      </c>
      <c r="F5" s="816" t="s">
        <v>1</v>
      </c>
      <c r="G5" s="816" t="s">
        <v>1</v>
      </c>
      <c r="H5" s="817" t="s">
        <v>1957</v>
      </c>
      <c r="I5" s="325" t="s">
        <v>1956</v>
      </c>
    </row>
    <row r="6" spans="1:9" x14ac:dyDescent="0.25">
      <c r="B6" s="932" t="s">
        <v>1796</v>
      </c>
      <c r="C6" s="932"/>
      <c r="D6" s="932"/>
      <c r="E6" s="932"/>
      <c r="F6" s="813">
        <f>SUM(F5:F5)</f>
        <v>0</v>
      </c>
      <c r="G6" s="813">
        <f>SUM(G5:G5)</f>
        <v>0</v>
      </c>
      <c r="H6" s="818" t="s">
        <v>1957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23" sqref="H23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</row>
    <row r="4" spans="1:9" x14ac:dyDescent="0.25"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</row>
    <row r="5" spans="1:9" ht="38.25" x14ac:dyDescent="0.25">
      <c r="B5" s="729">
        <v>405</v>
      </c>
      <c r="C5" s="274" t="s">
        <v>0</v>
      </c>
      <c r="D5" s="261" t="s">
        <v>1954</v>
      </c>
      <c r="E5" s="261" t="s">
        <v>1955</v>
      </c>
      <c r="F5" s="807" t="s">
        <v>1</v>
      </c>
      <c r="G5" s="807" t="s">
        <v>1</v>
      </c>
      <c r="H5" s="661">
        <v>263046.75</v>
      </c>
      <c r="I5" s="325" t="s">
        <v>1956</v>
      </c>
    </row>
    <row r="6" spans="1:9" x14ac:dyDescent="0.25">
      <c r="B6" s="932" t="s">
        <v>1796</v>
      </c>
      <c r="C6" s="932"/>
      <c r="D6" s="932"/>
      <c r="E6" s="932"/>
      <c r="F6" s="813">
        <f>SUM(F5:F5)</f>
        <v>0</v>
      </c>
      <c r="G6" s="813">
        <f>SUM(G5:G5)</f>
        <v>0</v>
      </c>
      <c r="H6" s="818">
        <f>SUM(H5)</f>
        <v>263046.75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D15" sqref="D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933" t="s">
        <v>1504</v>
      </c>
      <c r="B1" s="814"/>
      <c r="C1" s="814"/>
      <c r="D1" s="814"/>
      <c r="E1" s="815"/>
      <c r="F1" s="815"/>
    </row>
    <row r="3" spans="1:9" x14ac:dyDescent="0.25">
      <c r="B3" s="911" t="s">
        <v>46</v>
      </c>
      <c r="C3" s="911" t="s">
        <v>47</v>
      </c>
      <c r="D3" s="911" t="s">
        <v>48</v>
      </c>
      <c r="E3" s="911" t="s">
        <v>49</v>
      </c>
      <c r="F3" s="901" t="s">
        <v>1383</v>
      </c>
      <c r="G3" s="902"/>
      <c r="H3" s="909" t="s">
        <v>1009</v>
      </c>
      <c r="I3" s="909" t="s">
        <v>51</v>
      </c>
    </row>
    <row r="4" spans="1:9" x14ac:dyDescent="0.25">
      <c r="B4" s="912"/>
      <c r="C4" s="912"/>
      <c r="D4" s="912"/>
      <c r="E4" s="912"/>
      <c r="F4" s="687" t="s">
        <v>1350</v>
      </c>
      <c r="G4" s="687" t="s">
        <v>1351</v>
      </c>
      <c r="H4" s="910"/>
      <c r="I4" s="910"/>
    </row>
    <row r="5" spans="1:9" ht="38.25" x14ac:dyDescent="0.25">
      <c r="B5" s="729">
        <v>505</v>
      </c>
      <c r="C5" s="802" t="s">
        <v>0</v>
      </c>
      <c r="D5" s="728" t="s">
        <v>873</v>
      </c>
      <c r="E5" s="261" t="s">
        <v>1958</v>
      </c>
      <c r="F5" s="661">
        <v>7489.56</v>
      </c>
      <c r="G5" s="250" t="s">
        <v>1</v>
      </c>
      <c r="H5" s="250" t="s">
        <v>1</v>
      </c>
      <c r="I5" s="795" t="s">
        <v>536</v>
      </c>
    </row>
    <row r="6" spans="1:9" x14ac:dyDescent="0.25">
      <c r="B6" s="932" t="s">
        <v>1796</v>
      </c>
      <c r="C6" s="932"/>
      <c r="D6" s="932"/>
      <c r="E6" s="932"/>
      <c r="F6" s="813">
        <f>SUM(F5:F5)</f>
        <v>7489.56</v>
      </c>
      <c r="G6" s="813">
        <f>SUM(G5:G5)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277</vt:i4>
      </vt:variant>
    </vt:vector>
  </HeadingPairs>
  <TitlesOfParts>
    <vt:vector size="277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11.12.2023</vt:lpstr>
      <vt:lpstr>13.12.2023</vt:lpstr>
      <vt:lpstr>15.12.2023</vt:lpstr>
      <vt:lpstr>21.12.2023</vt:lpstr>
      <vt:lpstr>22.12.2023</vt:lpstr>
      <vt:lpstr>27.12.2023</vt:lpstr>
      <vt:lpstr>28.12.2023</vt:lpstr>
      <vt:lpstr>23.01.2024</vt:lpstr>
      <vt:lpstr>31.01.2024</vt:lpstr>
      <vt:lpstr>01.02.2024</vt:lpstr>
      <vt:lpstr>07.02.2024</vt:lpstr>
      <vt:lpstr>09.02.2024</vt:lpstr>
      <vt:lpstr>15.02.2024</vt:lpstr>
      <vt:lpstr>21.02.2024</vt:lpstr>
      <vt:lpstr>28.02.2024</vt:lpstr>
      <vt:lpstr>05.03.2024</vt:lpstr>
      <vt:lpstr>13.03.2024</vt:lpstr>
      <vt:lpstr>19.03.2024</vt:lpstr>
      <vt:lpstr>21.03.2024</vt:lpstr>
      <vt:lpstr>02.04.2024</vt:lpstr>
      <vt:lpstr>08.04.2024</vt:lpstr>
      <vt:lpstr>11.04.2024</vt:lpstr>
      <vt:lpstr>15.04.2024</vt:lpstr>
      <vt:lpstr>25.04.2024</vt:lpstr>
      <vt:lpstr>30.04.2024</vt:lpstr>
      <vt:lpstr>09.05.2024</vt:lpstr>
      <vt:lpstr>10.05.2024</vt:lpstr>
      <vt:lpstr>13.05.2024</vt:lpstr>
      <vt:lpstr>28.05.2024</vt:lpstr>
      <vt:lpstr>10.06.2024</vt:lpstr>
      <vt:lpstr>13.06.2024</vt:lpstr>
      <vt:lpstr>17.06.2024</vt:lpstr>
      <vt:lpstr>01.07.2024</vt:lpstr>
      <vt:lpstr>02.07.2024</vt:lpstr>
      <vt:lpstr>15.07.2024 </vt:lpstr>
      <vt:lpstr>18.07.2024</vt:lpstr>
      <vt:lpstr>23.07.2024</vt:lpstr>
      <vt:lpstr>31.07.2024</vt:lpstr>
      <vt:lpstr>06.08.2024</vt:lpstr>
      <vt:lpstr>22.08.2024</vt:lpstr>
      <vt:lpstr>29.08.2024</vt:lpstr>
      <vt:lpstr>06.09.2024</vt:lpstr>
      <vt:lpstr>18.09.2024</vt:lpstr>
      <vt:lpstr>24.09.2024 </vt:lpstr>
      <vt:lpstr>25.09.2024 </vt:lpstr>
      <vt:lpstr>26.09.2024</vt:lpstr>
      <vt:lpstr>23.10.2024</vt:lpstr>
      <vt:lpstr>05.11.2024</vt:lpstr>
      <vt:lpstr>02.12.2024</vt:lpstr>
      <vt:lpstr>04.12.2024</vt:lpstr>
      <vt:lpstr>11.12.2024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2022-07-01T10:25:30Z</cp:lastPrinted>
  <dcterms:created xsi:type="dcterms:W3CDTF">2019-11-07T08:05:08Z</dcterms:created>
  <dcterms:modified xsi:type="dcterms:W3CDTF">2024-12-11T08:52:05Z</dcterms:modified>
</cp:coreProperties>
</file>